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iblical Stewardship\"/>
    </mc:Choice>
  </mc:AlternateContent>
  <workbookProtection workbookAlgorithmName="SHA-512" workbookHashValue="C5jWnnAUhXjbhB+vpVTFYG0Pr42lLScWoJeRKkW09DG2EhNRx8/73fc6f+lL3cxIbNw5rwVJpuM66iqIUObRiA==" workbookSaltValue="Qbj50TVLqWWv0b1pLD39Og==" workbookSpinCount="100000" lockStructure="1"/>
  <bookViews>
    <workbookView xWindow="15" yWindow="-30" windowWidth="11895" windowHeight="11760"/>
  </bookViews>
  <sheets>
    <sheet name="Compass Spending Plan" sheetId="1" r:id="rId1"/>
    <sheet name="Spending Plan Tracker" sheetId="3" r:id="rId2"/>
    <sheet name="Category Descriptions" sheetId="2" r:id="rId3"/>
    <sheet name="Percentage Guide" sheetId="4" r:id="rId4"/>
  </sheets>
  <definedNames>
    <definedName name="_xlnm.Print_Area" localSheetId="2">'Category Descriptions'!$A$1:$B$20</definedName>
    <definedName name="_xlnm.Print_Area" localSheetId="0">'Compass Spending Plan'!$B$1:$G$232</definedName>
    <definedName name="_xlnm.Print_Area" localSheetId="3">'Percentage Guide'!$B$2:$F$35</definedName>
    <definedName name="_xlnm.Print_Area" localSheetId="1">'Spending Plan Tracker'!$A$1:$X$39</definedName>
  </definedNames>
  <calcPr calcId="152511"/>
</workbook>
</file>

<file path=xl/calcChain.xml><?xml version="1.0" encoding="utf-8"?>
<calcChain xmlns="http://schemas.openxmlformats.org/spreadsheetml/2006/main">
  <c r="E213" i="1" l="1"/>
  <c r="G206" i="1" s="1"/>
  <c r="G207" i="1" s="1"/>
  <c r="E16" i="1"/>
  <c r="E23" i="1"/>
  <c r="G22" i="1" s="1"/>
  <c r="G23" i="1" s="1"/>
  <c r="E29" i="1"/>
  <c r="G27" i="1" s="1"/>
  <c r="G28" i="1" s="1"/>
  <c r="E38" i="1"/>
  <c r="E69" i="1"/>
  <c r="E76" i="1"/>
  <c r="G73" i="1" s="1"/>
  <c r="G74" i="1" s="1"/>
  <c r="E84" i="1"/>
  <c r="G80" i="1" s="1"/>
  <c r="G81" i="1" s="1"/>
  <c r="G88" i="1"/>
  <c r="G89" i="1" s="1"/>
  <c r="E100" i="1"/>
  <c r="E111" i="1"/>
  <c r="G104" i="1" s="1"/>
  <c r="G105" i="1" s="1"/>
  <c r="E125" i="1"/>
  <c r="G116" i="1" s="1"/>
  <c r="G117" i="1" s="1"/>
  <c r="E138" i="1"/>
  <c r="G129" i="1" s="1"/>
  <c r="G130" i="1" s="1"/>
  <c r="E148" i="1"/>
  <c r="G142" i="1" s="1"/>
  <c r="G143" i="1" s="1"/>
  <c r="E155" i="1"/>
  <c r="G152" i="1" s="1"/>
  <c r="G153" i="1" s="1"/>
  <c r="E173" i="1"/>
  <c r="G159" i="1" s="1"/>
  <c r="G160" i="1" s="1"/>
  <c r="E183" i="1"/>
  <c r="G178" i="1" s="1"/>
  <c r="G179" i="1" s="1"/>
  <c r="E193" i="1"/>
  <c r="G187" i="1" s="1"/>
  <c r="G188" i="1" s="1"/>
  <c r="E202" i="1"/>
  <c r="G197" i="1" s="1"/>
  <c r="G198" i="1" s="1"/>
  <c r="G222" i="1"/>
  <c r="E224" i="1"/>
  <c r="G217" i="1" s="1"/>
  <c r="G218" i="1" s="1"/>
  <c r="E40" i="1" l="1"/>
  <c r="G33" i="1"/>
  <c r="G34" i="1" s="1"/>
  <c r="E226" i="1"/>
  <c r="E230" i="1" s="1"/>
  <c r="E228" i="1" l="1"/>
  <c r="G46" i="1"/>
  <c r="G47" i="1" s="1"/>
  <c r="G224" i="1" s="1"/>
  <c r="E232" i="1"/>
  <c r="G7" i="3"/>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H38" i="3"/>
  <c r="I38" i="3"/>
  <c r="J38" i="3"/>
  <c r="K38" i="3"/>
  <c r="L38" i="3"/>
  <c r="M38" i="3"/>
  <c r="N38" i="3"/>
  <c r="O38" i="3"/>
  <c r="P38" i="3"/>
  <c r="Q38" i="3"/>
  <c r="R38" i="3"/>
  <c r="S38" i="3"/>
  <c r="T38" i="3"/>
  <c r="U38" i="3"/>
  <c r="V38" i="3"/>
  <c r="D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F38" i="3"/>
  <c r="E38" i="3"/>
  <c r="C38" i="3"/>
  <c r="C5" i="3"/>
  <c r="P5" i="3"/>
  <c r="V5" i="3"/>
  <c r="T5" i="3"/>
  <c r="S5" i="3"/>
  <c r="Q5" i="3"/>
  <c r="M5" i="3"/>
  <c r="L5" i="3"/>
  <c r="J5" i="3"/>
  <c r="I5" i="3"/>
  <c r="H5" i="3"/>
  <c r="W38" i="3" l="1"/>
  <c r="X5" i="3" s="1"/>
  <c r="E5" i="3"/>
  <c r="F5" i="3"/>
  <c r="U5" i="3"/>
  <c r="N5" i="3"/>
  <c r="O5" i="3"/>
  <c r="R5" i="3"/>
  <c r="K5" i="3"/>
  <c r="D5" i="3"/>
  <c r="W5" i="3" l="1"/>
  <c r="G5" i="3"/>
</calcChain>
</file>

<file path=xl/comments1.xml><?xml version="1.0" encoding="utf-8"?>
<comments xmlns="http://schemas.openxmlformats.org/spreadsheetml/2006/main">
  <authors>
    <author>Jan Kupecz</author>
  </authors>
  <commentList>
    <comment ref="E125" authorId="0" shapeId="0">
      <text>
        <r>
          <rPr>
            <b/>
            <sz val="9"/>
            <color indexed="81"/>
            <rFont val="Tahoma"/>
            <family val="2"/>
          </rPr>
          <t>Jan Kupecz:</t>
        </r>
        <r>
          <rPr>
            <sz val="9"/>
            <color indexed="81"/>
            <rFont val="Tahoma"/>
            <family val="2"/>
          </rPr>
          <t xml:space="preserve">
</t>
        </r>
      </text>
    </comment>
  </commentList>
</comments>
</file>

<file path=xl/sharedStrings.xml><?xml version="1.0" encoding="utf-8"?>
<sst xmlns="http://schemas.openxmlformats.org/spreadsheetml/2006/main" count="379" uniqueCount="256">
  <si>
    <t>Date of Plan:</t>
  </si>
  <si>
    <t>Monthly Income</t>
  </si>
  <si>
    <t>Gross Income</t>
  </si>
  <si>
    <t>Amount</t>
  </si>
  <si>
    <t xml:space="preserve">Monthly Salary </t>
  </si>
  <si>
    <t>Commissions</t>
  </si>
  <si>
    <t>Bonuses/Tips</t>
  </si>
  <si>
    <t>Net Business Income</t>
  </si>
  <si>
    <t>Holiday/Birthday Cash Gifts</t>
  </si>
  <si>
    <t>Child Support / Alimony (Income)</t>
  </si>
  <si>
    <t>Other Income</t>
  </si>
  <si>
    <t>Other Church Giving</t>
  </si>
  <si>
    <t>The Poor</t>
  </si>
  <si>
    <t>Ministries</t>
  </si>
  <si>
    <t>Other Giving</t>
  </si>
  <si>
    <t>Compass Spending Plan</t>
  </si>
  <si>
    <t>Other</t>
  </si>
  <si>
    <t>Taxes</t>
  </si>
  <si>
    <t>Net Spendable Income</t>
  </si>
  <si>
    <t>Giving and Taxes</t>
  </si>
  <si>
    <t>Tithe / Church Giving</t>
  </si>
  <si>
    <t>Monthly Living Expenses</t>
  </si>
  <si>
    <t>Mortgage(s)</t>
  </si>
  <si>
    <t>Rent</t>
  </si>
  <si>
    <t>Homeowner's / Renter's Insurance</t>
  </si>
  <si>
    <t>Property Taxes</t>
  </si>
  <si>
    <t>Electricity</t>
  </si>
  <si>
    <t>Gas</t>
  </si>
  <si>
    <t>Water</t>
  </si>
  <si>
    <t>Telephone</t>
  </si>
  <si>
    <t>Mobile Phone</t>
  </si>
  <si>
    <t>TV -Cable / Satellite</t>
  </si>
  <si>
    <t>Internet Service</t>
  </si>
  <si>
    <t>Water Softener</t>
  </si>
  <si>
    <t>Pool Maintenance and Supplies</t>
  </si>
  <si>
    <t>Warranties</t>
  </si>
  <si>
    <t>Lawn Care</t>
  </si>
  <si>
    <t>Pest Control</t>
  </si>
  <si>
    <t>Homeowner's / Renter's Association Dues</t>
  </si>
  <si>
    <t>Storage Facility</t>
  </si>
  <si>
    <t>Housing</t>
  </si>
  <si>
    <t>Toiletries</t>
  </si>
  <si>
    <t>Cleaning and Laundry Supplies</t>
  </si>
  <si>
    <t>Food and Groceries</t>
  </si>
  <si>
    <t>Cosmetics</t>
  </si>
  <si>
    <t>Beauty / Barber</t>
  </si>
  <si>
    <t>Vitamins / Supplements</t>
  </si>
  <si>
    <t>Personal Care</t>
  </si>
  <si>
    <t>Auto Payment(s)</t>
  </si>
  <si>
    <t>Auto Insurance</t>
  </si>
  <si>
    <t>Licenses &amp; Taxes</t>
  </si>
  <si>
    <t>Oil Changes / Routine Maintenance</t>
  </si>
  <si>
    <t>Tires</t>
  </si>
  <si>
    <t>Repairs</t>
  </si>
  <si>
    <t>On-Star/Satellite Radio Subscription</t>
  </si>
  <si>
    <t>Tolls</t>
  </si>
  <si>
    <t>Parking</t>
  </si>
  <si>
    <t>Transit Fees</t>
  </si>
  <si>
    <t>Transportation</t>
  </si>
  <si>
    <t>Life</t>
  </si>
  <si>
    <t>Health*</t>
  </si>
  <si>
    <t>Disability*</t>
  </si>
  <si>
    <t>Vision*</t>
  </si>
  <si>
    <t>Dental*</t>
  </si>
  <si>
    <t>Personal Liability</t>
  </si>
  <si>
    <t>Long Term Care</t>
  </si>
  <si>
    <t>Insurance</t>
  </si>
  <si>
    <t>*These items may be included in payroll deductions and may be combined and displayed on a single line on your paycheck stub.</t>
  </si>
  <si>
    <t>Credit Cards</t>
  </si>
  <si>
    <t>Lines of Credit</t>
  </si>
  <si>
    <t>Student Loans</t>
  </si>
  <si>
    <t>Medical Bills</t>
  </si>
  <si>
    <t>Co-Signed Loans</t>
  </si>
  <si>
    <t>Payday Loans</t>
  </si>
  <si>
    <t>Business Loans</t>
  </si>
  <si>
    <t>Loans from Family/Friends</t>
  </si>
  <si>
    <t>Debts</t>
  </si>
  <si>
    <t>Eating Out</t>
  </si>
  <si>
    <t>Hosted Events</t>
  </si>
  <si>
    <t>Activities</t>
  </si>
  <si>
    <t>Vacations</t>
  </si>
  <si>
    <t>Subscriptions</t>
  </si>
  <si>
    <t>Books</t>
  </si>
  <si>
    <t>Entertainment / Vacations</t>
  </si>
  <si>
    <t>Day / Weekend Trips</t>
  </si>
  <si>
    <t>Food</t>
  </si>
  <si>
    <t>Vet</t>
  </si>
  <si>
    <t>Vaccinations</t>
  </si>
  <si>
    <t>Boarding / Pet Sitting</t>
  </si>
  <si>
    <t>Pets</t>
  </si>
  <si>
    <t>Flea / Tick / Heartworm / Other Medicine</t>
  </si>
  <si>
    <t>Adults</t>
  </si>
  <si>
    <t>Dry Cleaning</t>
  </si>
  <si>
    <t>Uniforms</t>
  </si>
  <si>
    <t>Clothing</t>
  </si>
  <si>
    <t>School Supplies</t>
  </si>
  <si>
    <t>School Tuition</t>
  </si>
  <si>
    <t>Babysitter</t>
  </si>
  <si>
    <t>Day Care</t>
  </si>
  <si>
    <t>Child support (expense)</t>
  </si>
  <si>
    <t>Baby Food / Formula</t>
  </si>
  <si>
    <t>Diapers</t>
  </si>
  <si>
    <t>Tutoring</t>
  </si>
  <si>
    <t>Lessons</t>
  </si>
  <si>
    <t>Sports</t>
  </si>
  <si>
    <t>Field Trips</t>
  </si>
  <si>
    <t>Allowance</t>
  </si>
  <si>
    <t>Children / Education**</t>
  </si>
  <si>
    <t>**If you have Child Care expenses, other categories must be reduced by that percentage.</t>
  </si>
  <si>
    <t>Anniversaries</t>
  </si>
  <si>
    <t>Birthdays</t>
  </si>
  <si>
    <t>Christmas</t>
  </si>
  <si>
    <t>Weddings</t>
  </si>
  <si>
    <t>Graduations</t>
  </si>
  <si>
    <t>Gifts</t>
  </si>
  <si>
    <t>Doctor</t>
  </si>
  <si>
    <t>Dentist</t>
  </si>
  <si>
    <t>Prescriptions</t>
  </si>
  <si>
    <t>Eye Glasses / Contacts</t>
  </si>
  <si>
    <t>Deductibles</t>
  </si>
  <si>
    <t>Heath Savings Account / Flexible Spending</t>
  </si>
  <si>
    <t>Medical</t>
  </si>
  <si>
    <t>Home Repairs / Appl Replacement Savings</t>
  </si>
  <si>
    <t>Bank Certificates of Deposit</t>
  </si>
  <si>
    <t>Savings</t>
  </si>
  <si>
    <t>Savings Account</t>
  </si>
  <si>
    <t>Emergency Fund (3 months living expenses)</t>
  </si>
  <si>
    <t>Stocks, Mutual Funds</t>
  </si>
  <si>
    <t>Real Estate</t>
  </si>
  <si>
    <t>Investments</t>
  </si>
  <si>
    <t>Adult Allowances</t>
  </si>
  <si>
    <t>Alimony (expense)</t>
  </si>
  <si>
    <t>Postage</t>
  </si>
  <si>
    <t>Adult Education</t>
  </si>
  <si>
    <t>Bank Charges / Fees</t>
  </si>
  <si>
    <t>Miscellaneous</t>
  </si>
  <si>
    <r>
      <t xml:space="preserve">Food </t>
    </r>
    <r>
      <rPr>
        <sz val="10"/>
        <rFont val="Calibri"/>
        <family val="2"/>
        <scheme val="minor"/>
      </rPr>
      <t xml:space="preserve"> (includes eating out)</t>
    </r>
  </si>
  <si>
    <t>Total Monthly Living Expenses</t>
  </si>
  <si>
    <t>Minus Total Living Expenses</t>
  </si>
  <si>
    <t>Surplus or Deficit</t>
  </si>
  <si>
    <t>Your %</t>
  </si>
  <si>
    <t>Over / Under</t>
  </si>
  <si>
    <t>Description of Spending Plan Categories</t>
  </si>
  <si>
    <t>GROSS INCOME</t>
  </si>
  <si>
    <t>Tithe/Church Giving</t>
  </si>
  <si>
    <t>Entertainment/Vacations</t>
  </si>
  <si>
    <t>Children/Education</t>
  </si>
  <si>
    <t>Medical/Health</t>
  </si>
  <si>
    <t>Calculation of Net Spendable Income</t>
  </si>
  <si>
    <t>Living Expenses</t>
  </si>
  <si>
    <t>Tithe</t>
  </si>
  <si>
    <t>Giving</t>
  </si>
  <si>
    <t>Personal</t>
  </si>
  <si>
    <t>Entertain</t>
  </si>
  <si>
    <t>Children</t>
  </si>
  <si>
    <t>Invest</t>
  </si>
  <si>
    <t>Misc</t>
  </si>
  <si>
    <t>TOTAL Living Expenses</t>
  </si>
  <si>
    <t>Cash Available</t>
  </si>
  <si>
    <t>TOTAL for the Month</t>
  </si>
  <si>
    <t>Day</t>
  </si>
  <si>
    <t>Vehicles</t>
  </si>
  <si>
    <t>Spending Plan Tracker</t>
  </si>
  <si>
    <r>
      <rPr>
        <b/>
        <u/>
        <sz val="11"/>
        <color theme="1"/>
        <rFont val="Calibri"/>
        <family val="2"/>
        <scheme val="minor"/>
      </rPr>
      <t>Note</t>
    </r>
    <r>
      <rPr>
        <sz val="11"/>
        <color theme="1"/>
        <rFont val="Calibri"/>
        <family val="2"/>
        <scheme val="minor"/>
      </rPr>
      <t>: You must complete the Compass Spending Plan tab first</t>
    </r>
  </si>
  <si>
    <t>Budget Amounts
From Spending Plan Tab</t>
  </si>
  <si>
    <t>Expenses / Income</t>
  </si>
  <si>
    <t>Percentage Guide Ranges</t>
  </si>
  <si>
    <t>You cannot plan to spend more than 100% of your Net Spendable Income.  Adjustments must be made to each category so that the total does not exceed 100%.</t>
  </si>
  <si>
    <t>Important Footnotes:</t>
  </si>
  <si>
    <t>* In some cases of lower earnings, Earned Income Credit will apply.  It may be possible to increase the number of deductions to lessen the amount of tax paid per month.  Review your latest tax return for specific information.</t>
  </si>
  <si>
    <t xml:space="preserve"> Low </t>
  </si>
  <si>
    <t xml:space="preserve"> High </t>
  </si>
  <si>
    <t xml:space="preserve"> Mid </t>
  </si>
  <si>
    <t>Tithe/Giving to the Church</t>
  </si>
  <si>
    <r>
      <t>Taxes</t>
    </r>
    <r>
      <rPr>
        <vertAlign val="superscript"/>
        <sz val="11"/>
        <color theme="1"/>
        <rFont val="Calibri"/>
        <family val="2"/>
        <scheme val="minor"/>
      </rPr>
      <t>1</t>
    </r>
    <r>
      <rPr>
        <sz val="11"/>
        <color theme="1"/>
        <rFont val="Calibri"/>
        <family val="2"/>
        <scheme val="minor"/>
      </rPr>
      <t xml:space="preserve"> *</t>
    </r>
  </si>
  <si>
    <r>
      <rPr>
        <vertAlign val="superscript"/>
        <sz val="11"/>
        <color theme="1"/>
        <rFont val="Calibri"/>
        <family val="2"/>
        <scheme val="minor"/>
      </rPr>
      <t xml:space="preserve">2 </t>
    </r>
    <r>
      <rPr>
        <sz val="11"/>
        <color theme="1"/>
        <rFont val="Calibri"/>
        <family val="2"/>
        <scheme val="minor"/>
      </rPr>
      <t>This category is added as a guide only.  If you have children, you must deduct this percentage from other spending plan categories so that the total equals 100%.  You cannot plan to spend more than 100%.</t>
    </r>
  </si>
  <si>
    <r>
      <rPr>
        <vertAlign val="superscript"/>
        <sz val="11"/>
        <color theme="1"/>
        <rFont val="Calibri"/>
        <family val="2"/>
        <scheme val="minor"/>
      </rPr>
      <t xml:space="preserve">3 </t>
    </r>
    <r>
      <rPr>
        <sz val="11"/>
        <color theme="1"/>
        <rFont val="Calibri"/>
        <family val="2"/>
        <scheme val="minor"/>
      </rPr>
      <t>This category is used for long-term investment planning, such as for retirement.</t>
    </r>
  </si>
  <si>
    <t>Children/Education2</t>
  </si>
  <si>
    <t>Investments3</t>
  </si>
  <si>
    <t>Total %</t>
  </si>
  <si>
    <t>Misc. Total</t>
  </si>
  <si>
    <t>Investments Total</t>
  </si>
  <si>
    <t>Savings Total</t>
  </si>
  <si>
    <t>Medical Total</t>
  </si>
  <si>
    <t>Gifts Total</t>
  </si>
  <si>
    <t>Child / Edu Total</t>
  </si>
  <si>
    <t>Clothing Total</t>
  </si>
  <si>
    <t>Pets Total</t>
  </si>
  <si>
    <t>Ent / Vac Total</t>
  </si>
  <si>
    <t>Debts Total</t>
  </si>
  <si>
    <t>Insurance Total</t>
  </si>
  <si>
    <t>Transportation Total</t>
  </si>
  <si>
    <t>Personal Care Total</t>
  </si>
  <si>
    <t>Food Total</t>
  </si>
  <si>
    <t>Housing Total</t>
  </si>
  <si>
    <t>Taxes Total</t>
  </si>
  <si>
    <t>Other Giving Total</t>
  </si>
  <si>
    <t>Giving / Taxes Total</t>
  </si>
  <si>
    <t>Income Total</t>
  </si>
  <si>
    <t>Guideline 10%</t>
  </si>
  <si>
    <t>Guideline 0%</t>
  </si>
  <si>
    <t>Guideline 20%</t>
  </si>
  <si>
    <t>Guideline  11%</t>
  </si>
  <si>
    <t>Guideline 30%</t>
  </si>
  <si>
    <t>Guideline 2%</t>
  </si>
  <si>
    <t>Guideline 13%</t>
  </si>
  <si>
    <t>Guideline 5%</t>
  </si>
  <si>
    <t>Guideline 7%</t>
  </si>
  <si>
    <t>Guideline 4%</t>
  </si>
  <si>
    <t>Guideline 8%</t>
  </si>
  <si>
    <t>Total Guideline %</t>
  </si>
  <si>
    <t>Anniversaries, birthdays, Christmas, weddings, graduations, other holidays, etc.</t>
  </si>
  <si>
    <t>Total amount received in income before the deduction of taxes or other amounts withheld from pay including;  earnings from a job, interest income, dividends, commissions, bonuses, tips, retirement income, business distributions, holiday or birthday cash gifts, child support received, child tax credit, alimony received, and any other income source.</t>
  </si>
  <si>
    <t>Cash donated to local church.  Given as led, but frequently based upon a percentage of gross income</t>
  </si>
  <si>
    <t>Cash donated to other charitable causes.  This can include gifts to the poor, other ministries, community organizations, health related organizations, etc.</t>
  </si>
  <si>
    <t>Taxes &amp; Deductions</t>
  </si>
  <si>
    <t>Life, health, disability, vision, dental, personal liability, long term care, mortgage/debt insurance etc.</t>
  </si>
  <si>
    <t>All expenses related to the ownership or operations of the household, including; mortgage payment (interest and principal), home buyer's plan repayments, rent, homeowner's/renter's insurance, property taxes, electricity, natural gas, water, phone (home and cellular), home maintenance, TV (cable or satellite), internet access (ISP), water softener, pool maintenance and supplies, extended service warranties, lawn care, pest control,  homeowner's / renter's association dues, storage facility (off site storage), etc..</t>
  </si>
  <si>
    <t>Hosted events (holiday or event parties/celebrations), activities, movies, day/weekend trips, vacations, subscriptions, books, online media rentals &amp; purchases, etc.</t>
  </si>
  <si>
    <t>Food, veterinarian visits, vaccinations, prescriptions, boarding, pet-sitting, pet related equipment, etc.</t>
  </si>
  <si>
    <t>Adult clothing, dry cleaning, uniforms, shoes, jewelry etc.</t>
  </si>
  <si>
    <t>School supplies, tuition, children's clothing, babysitter, day care, child support paid, baby food/formula, diapers, tutoring, lessons, sports activities, field trips, transportation, allowance, etc.</t>
  </si>
  <si>
    <t>Doctor and dentist visits/co-pays, prescriptions, eye glasses/contacts, health insurance deductibles, health savings accounts, general medications etc.</t>
  </si>
  <si>
    <t xml:space="preserve">Vehicle financing payments (principle and interest), gas/fuel, auto insurance, auto club (such as CAA), vehicle licenses and taxes, oil changes, routine maintenance, tire replacements, repairs, subscription services (On-Star, satellite radio, navigational systems), tolls, parking, transit fees, etc. </t>
  </si>
  <si>
    <t>Retirement savings investments such as RRSP plans, Individual Pension Plans (IPPs), TFSAs, RESPs, Education Savings Funds,  stocks, bonds, mutual funds, GICs, CSBs, real estate acquired for investment purposes, etc.</t>
  </si>
  <si>
    <t>Cosmetics, beauty/barber shop, vitamins/supplements, adult fitness and recreation club memberships/teams, etc.</t>
  </si>
  <si>
    <t>Allowances for adult family members, alimony paid, professional fees (tax, legal, accounting, etc.), postage, adult education, bank charges/fees, family pictures/printing, etc.</t>
  </si>
  <si>
    <t>Deposits to savings accounts (including automatic payroll deductions), savings for emergency savings account (3-6 months of living expenses), savings for major home repairs, savings for the replacement of home appliances and technology, savings to repair &amp; replace vehicles, bank certificates of deposit, etc.</t>
  </si>
  <si>
    <t>Local church</t>
  </si>
  <si>
    <t>Interest &amp; Dividend Income</t>
  </si>
  <si>
    <t>OAS, CPP &amp; Pension Income</t>
  </si>
  <si>
    <t xml:space="preserve"> </t>
  </si>
  <si>
    <t>Federal &amp; Provincial Witholding</t>
  </si>
  <si>
    <t>CPP</t>
  </si>
  <si>
    <t>EI</t>
  </si>
  <si>
    <t>Medical Premiums</t>
  </si>
  <si>
    <t>Union Fees</t>
  </si>
  <si>
    <t>Home Buyers Plan Repayment(s)</t>
  </si>
  <si>
    <t xml:space="preserve"> Household Maintenance</t>
  </si>
  <si>
    <t>CAA / Auto Club</t>
  </si>
  <si>
    <t>Past Due Accounts</t>
  </si>
  <si>
    <t>Media (Movies, Music, Apps)</t>
  </si>
  <si>
    <t>Pet Supplies &amp; Equipment</t>
  </si>
  <si>
    <t>Auto Repair &amp; Replacement Savings</t>
  </si>
  <si>
    <t>RRSPs</t>
  </si>
  <si>
    <t>IPPs</t>
  </si>
  <si>
    <t>TFSAs</t>
  </si>
  <si>
    <t>RESPs &amp; Education Savings Plans</t>
  </si>
  <si>
    <t>GICs, CSBs or Bonds</t>
  </si>
  <si>
    <r>
      <t>Professional Fees</t>
    </r>
    <r>
      <rPr>
        <sz val="11"/>
        <rFont val="Calibri"/>
        <family val="2"/>
        <scheme val="minor"/>
      </rPr>
      <t xml:space="preserve"> </t>
    </r>
    <r>
      <rPr>
        <sz val="10"/>
        <rFont val="Calibri"/>
        <family val="2"/>
        <scheme val="minor"/>
      </rPr>
      <t>(Legal, Accounting, etc.)</t>
    </r>
  </si>
  <si>
    <t>Family Pictures/Printing</t>
  </si>
  <si>
    <t>Amounts withheld from paycheques which would include; Federal &amp; Provincial withholding taxes, CPP contributions,  EI premiums, Medical premiums,Union Fees and any other involuntary deductions as mandated by government or other ruling bodies</t>
  </si>
  <si>
    <t>Groceries which are purchased to be consumed or prepared in the home, toiletries, cleaning and laundry supplies, etc.  Also includes eating out at restaurants and fast food establishments</t>
  </si>
  <si>
    <t>Credit cards, lines of credit, student loans,  co-signed loans, payday loans, business loans, past due accounts, loans from family/friends, etc..  Payments on home equity loans, 2nd mortgages or home equity lines of credit should be included in the Housing section.</t>
  </si>
  <si>
    <t>Gym Membership / Recreational Fees</t>
  </si>
  <si>
    <r>
      <rPr>
        <vertAlign val="superscript"/>
        <sz val="11"/>
        <color theme="1"/>
        <rFont val="Calibri"/>
        <family val="2"/>
        <scheme val="minor"/>
      </rPr>
      <t xml:space="preserve">1 </t>
    </r>
    <r>
      <rPr>
        <sz val="11"/>
        <color theme="1"/>
        <rFont val="Calibri"/>
        <family val="2"/>
        <scheme val="minor"/>
      </rPr>
      <t>Guideline percentages for tax category include taxes that would typically be deducted at source.  The percentages are guidelines only and can vary widely from person to person.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</si>
</sst>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Red]&quot;$&quot;#,##0.00"/>
    <numFmt numFmtId="165" formatCode="#,##0.00;[Red]#,##0.00"/>
  </numFmts>
  <fonts count="29"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3"/>
      <name val="Calibri"/>
      <family val="2"/>
      <scheme val="minor"/>
    </font>
    <font>
      <b/>
      <sz val="18"/>
      <color theme="3"/>
      <name val="Calibri"/>
      <family val="2"/>
      <scheme val="minor"/>
    </font>
    <font>
      <sz val="10"/>
      <name val="Calibri"/>
      <family val="2"/>
      <scheme val="minor"/>
    </font>
    <font>
      <b/>
      <sz val="18"/>
      <color theme="7"/>
      <name val="Cambria"/>
      <family val="1"/>
      <scheme val="major"/>
    </font>
    <font>
      <sz val="14"/>
      <color rgb="FF006100"/>
      <name val="Calibri"/>
      <family val="2"/>
      <scheme val="minor"/>
    </font>
    <font>
      <sz val="14"/>
      <color rgb="FF9C6500"/>
      <name val="Calibri"/>
      <family val="2"/>
      <scheme val="minor"/>
    </font>
    <font>
      <sz val="16"/>
      <color theme="7"/>
      <name val="Calibri"/>
      <family val="2"/>
      <scheme val="minor"/>
    </font>
    <font>
      <b/>
      <u/>
      <sz val="11"/>
      <color theme="1"/>
      <name val="Calibri"/>
      <family val="2"/>
      <scheme val="minor"/>
    </font>
    <font>
      <b/>
      <sz val="12"/>
      <color rgb="FFFA7D00"/>
      <name val="Calibri"/>
      <family val="2"/>
      <scheme val="minor"/>
    </font>
    <font>
      <b/>
      <sz val="12"/>
      <color theme="1"/>
      <name val="Calibri"/>
      <family val="2"/>
      <scheme val="minor"/>
    </font>
    <font>
      <sz val="12"/>
      <color theme="1"/>
      <name val="Calibri"/>
      <family val="2"/>
      <scheme val="minor"/>
    </font>
    <font>
      <sz val="10"/>
      <name val="Arial"/>
      <family val="2"/>
    </font>
    <font>
      <vertAlign val="superscript"/>
      <sz val="11"/>
      <color theme="1"/>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bgColor indexed="64"/>
      </patternFill>
    </fill>
    <fill>
      <patternFill patternType="solid">
        <fgColor theme="6"/>
        <bgColor indexed="64"/>
      </patternFill>
    </fill>
    <fill>
      <patternFill patternType="solid">
        <fgColor theme="2" tint="-9.9978637043366805E-2"/>
        <bgColor indexed="64"/>
      </patternFill>
    </fill>
    <fill>
      <patternFill patternType="solid">
        <fgColor theme="9"/>
      </patternFill>
    </fill>
    <fill>
      <patternFill patternType="solid">
        <fgColor rgb="FFFFEB9C"/>
        <bgColor indexed="64"/>
      </patternFill>
    </fill>
    <fill>
      <patternFill patternType="solid">
        <fgColor theme="4"/>
        <bgColor indexed="64"/>
      </patternFill>
    </fill>
    <fill>
      <patternFill patternType="solid">
        <fgColor theme="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499984740745262"/>
      </left>
      <right style="thin">
        <color theme="4" tint="0.499984740745262"/>
      </right>
      <top style="thin">
        <color theme="4" tint="0.499984740745262"/>
      </top>
      <bottom style="thick">
        <color theme="4" tint="0.499984740745262"/>
      </bottom>
      <diagonal/>
    </border>
    <border>
      <left style="thin">
        <color theme="4" tint="0.39994506668294322"/>
      </left>
      <right/>
      <top style="medium">
        <color theme="4" tint="0.39997558519241921"/>
      </top>
      <bottom/>
      <diagonal/>
    </border>
    <border>
      <left style="thin">
        <color theme="4" tint="0.39994506668294322"/>
      </left>
      <right/>
      <top/>
      <bottom/>
      <diagonal/>
    </border>
    <border>
      <left style="thin">
        <color theme="4" tint="0.39994506668294322"/>
      </left>
      <right/>
      <top/>
      <bottom style="thin">
        <color theme="4"/>
      </bottom>
      <diagonal/>
    </border>
    <border>
      <left style="thin">
        <color theme="4" tint="0.39994506668294322"/>
      </left>
      <right style="thin">
        <color theme="4" tint="0.39994506668294322"/>
      </right>
      <top style="medium">
        <color theme="4" tint="0.39997558519241921"/>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bottom>
      <diagonal/>
    </border>
    <border>
      <left/>
      <right/>
      <top style="medium">
        <color theme="4" tint="0.39997558519241921"/>
      </top>
      <bottom/>
      <diagonal/>
    </border>
    <border>
      <left/>
      <right/>
      <top/>
      <bottom style="thin">
        <color theme="4"/>
      </bottom>
      <diagonal/>
    </border>
    <border>
      <left style="thin">
        <color theme="4" tint="0.39991454817346722"/>
      </left>
      <right style="thin">
        <color theme="4" tint="0.39991454817346722"/>
      </right>
      <top style="medium">
        <color theme="4" tint="0.39997558519241921"/>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bottom>
      <diagonal/>
    </border>
    <border>
      <left style="thin">
        <color theme="4" tint="0.39994506668294322"/>
      </left>
      <right style="thin">
        <color theme="4" tint="0.39994506668294322"/>
      </right>
      <top style="medium">
        <color theme="4" tint="0.39997558519241921"/>
      </top>
      <bottom/>
      <diagonal/>
    </border>
    <border>
      <left style="thin">
        <color theme="4" tint="0.39994506668294322"/>
      </left>
      <right style="thin">
        <color theme="4" tint="0.39994506668294322"/>
      </right>
      <top style="thin">
        <color theme="4" tint="0.39994506668294322"/>
      </top>
      <bottom/>
      <diagonal/>
    </border>
    <border>
      <left/>
      <right/>
      <top/>
      <bottom style="thin">
        <color rgb="FFB2B2B2"/>
      </bottom>
      <diagonal/>
    </border>
    <border>
      <left/>
      <right/>
      <top style="thick">
        <color theme="4" tint="0.499984740745262"/>
      </top>
      <bottom/>
      <diagonal/>
    </border>
    <border>
      <left/>
      <right style="thin">
        <color theme="4" tint="0.499984740745262"/>
      </right>
      <top/>
      <bottom style="thick">
        <color theme="4" tint="0.499984740745262"/>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bottom>
      <diagonal/>
    </border>
    <border>
      <left/>
      <right style="thin">
        <color rgb="FFB2B2B2"/>
      </right>
      <top style="thin">
        <color rgb="FFB2B2B2"/>
      </top>
      <bottom style="thin">
        <color rgb="FFB2B2B2"/>
      </bottom>
      <diagonal/>
    </border>
    <border>
      <left/>
      <right/>
      <top style="thin">
        <color rgb="FFB2B2B2"/>
      </top>
      <bottom style="thin">
        <color rgb="FFB2B2B2"/>
      </bottom>
      <diagonal/>
    </border>
    <border>
      <left/>
      <right/>
      <top style="double">
        <color theme="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style="thick">
        <color theme="4" tint="0.499984740745262"/>
      </bottom>
      <diagonal/>
    </border>
    <border>
      <left/>
      <right style="thick">
        <color theme="3"/>
      </right>
      <top/>
      <bottom/>
      <diagonal/>
    </border>
    <border>
      <left style="thick">
        <color theme="3"/>
      </left>
      <right/>
      <top style="thick">
        <color theme="4" tint="0.499984740745262"/>
      </top>
      <bottom/>
      <diagonal/>
    </border>
    <border>
      <left style="thick">
        <color theme="3"/>
      </left>
      <right/>
      <top/>
      <bottom style="medium">
        <color theme="4" tint="0.39997558519241921"/>
      </bottom>
      <diagonal/>
    </border>
    <border>
      <left style="thick">
        <color theme="3"/>
      </left>
      <right/>
      <top/>
      <bottom/>
      <diagonal/>
    </border>
    <border>
      <left/>
      <right style="thick">
        <color theme="3"/>
      </right>
      <top style="thin">
        <color theme="4"/>
      </top>
      <bottom style="double">
        <color theme="4"/>
      </bottom>
      <diagonal/>
    </border>
    <border>
      <left/>
      <right style="thick">
        <color theme="3"/>
      </right>
      <top style="double">
        <color theme="4"/>
      </top>
      <bottom/>
      <diagonal/>
    </border>
    <border>
      <left style="thick">
        <color theme="3"/>
      </left>
      <right/>
      <top/>
      <bottom style="thin">
        <color rgb="FFB2B2B2"/>
      </bottom>
      <diagonal/>
    </border>
    <border>
      <left style="thick">
        <color theme="3"/>
      </left>
      <right/>
      <top style="thin">
        <color rgb="FFB2B2B2"/>
      </top>
      <bottom style="thin">
        <color rgb="FFB2B2B2"/>
      </bottom>
      <diagonal/>
    </border>
    <border>
      <left style="thick">
        <color theme="3"/>
      </left>
      <right/>
      <top/>
      <bottom style="thick">
        <color theme="4"/>
      </bottom>
      <diagonal/>
    </border>
    <border>
      <left style="thick">
        <color theme="3"/>
      </left>
      <right/>
      <top style="double">
        <color theme="4"/>
      </top>
      <bottom style="thick">
        <color theme="3"/>
      </bottom>
      <diagonal/>
    </border>
    <border>
      <left/>
      <right/>
      <top style="double">
        <color theme="4"/>
      </top>
      <bottom style="thick">
        <color theme="3"/>
      </bottom>
      <diagonal/>
    </border>
    <border>
      <left/>
      <right/>
      <top/>
      <bottom style="thick">
        <color theme="3"/>
      </bottom>
      <diagonal/>
    </border>
    <border>
      <left/>
      <right style="thick">
        <color theme="3"/>
      </right>
      <top/>
      <bottom style="thick">
        <color theme="3"/>
      </bottom>
      <diagonal/>
    </border>
    <border>
      <left style="thin">
        <color auto="1"/>
      </left>
      <right style="thin">
        <color auto="1"/>
      </right>
      <top style="thin">
        <color auto="1"/>
      </top>
      <bottom style="thin">
        <color auto="1"/>
      </bottom>
      <diagonal/>
    </border>
    <border>
      <left style="thin">
        <color rgb="FF7F7F7F"/>
      </left>
      <right style="thin">
        <color rgb="FF7F7F7F"/>
      </right>
      <top/>
      <bottom style="thin">
        <color rgb="FF7F7F7F"/>
      </bottom>
      <diagonal/>
    </border>
    <border>
      <left style="thin">
        <color rgb="FF7F7F7F"/>
      </left>
      <right/>
      <top style="thin">
        <color rgb="FF7F7F7F"/>
      </top>
      <bottom style="thin">
        <color rgb="FF7F7F7F"/>
      </bottom>
      <diagonal/>
    </border>
    <border>
      <left/>
      <right/>
      <top/>
      <bottom style="thin">
        <color auto="1"/>
      </bottom>
      <diagonal/>
    </border>
    <border>
      <left/>
      <right/>
      <top style="thin">
        <color rgb="FF7F7F7F"/>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auto="1"/>
      </top>
      <bottom style="thin">
        <color rgb="FF7F7F7F"/>
      </bottom>
      <diagonal/>
    </border>
    <border>
      <left/>
      <right style="thick">
        <color theme="3"/>
      </right>
      <top/>
      <bottom style="thick">
        <color theme="4"/>
      </bottom>
      <diagonal/>
    </border>
    <border>
      <left style="thick">
        <color theme="3"/>
      </left>
      <right/>
      <top/>
      <bottom style="thick">
        <color theme="3"/>
      </bottom>
      <diagonal/>
    </border>
    <border>
      <left/>
      <right style="thick">
        <color theme="3"/>
      </right>
      <top/>
      <bottom style="thin">
        <color theme="4"/>
      </bottom>
      <diagonal/>
    </border>
    <border>
      <left style="thick">
        <color theme="3"/>
      </left>
      <right/>
      <top/>
      <bottom style="double">
        <color theme="4"/>
      </bottom>
      <diagonal/>
    </border>
    <border>
      <left/>
      <right/>
      <top/>
      <bottom style="double">
        <color theme="4"/>
      </bottom>
      <diagonal/>
    </border>
    <border>
      <left style="thick">
        <color theme="3"/>
      </left>
      <right/>
      <top style="double">
        <color theme="4"/>
      </top>
      <bottom style="double">
        <color theme="4"/>
      </bottom>
      <diagonal/>
    </border>
    <border>
      <left/>
      <right/>
      <top style="double">
        <color theme="4"/>
      </top>
      <bottom style="double">
        <color theme="4"/>
      </bottom>
      <diagonal/>
    </border>
    <border>
      <left/>
      <right style="thick">
        <color theme="3"/>
      </right>
      <top style="double">
        <color theme="4"/>
      </top>
      <bottom style="double">
        <color theme="4"/>
      </bottom>
      <diagonal/>
    </border>
    <border>
      <left/>
      <right style="thick">
        <color theme="3"/>
      </right>
      <top style="double">
        <color theme="4"/>
      </top>
      <bottom style="thick">
        <color theme="3"/>
      </bottom>
      <diagonal/>
    </border>
    <border>
      <left/>
      <right style="thin">
        <color theme="4" tint="0.39994506668294322"/>
      </right>
      <top/>
      <bottom/>
      <diagonal/>
    </border>
  </borders>
  <cellStyleXfs count="21">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4" applyNumberFormat="0" applyAlignment="0" applyProtection="0"/>
    <xf numFmtId="0" fontId="10" fillId="5" borderId="4" applyNumberFormat="0" applyAlignment="0" applyProtection="0"/>
    <xf numFmtId="0" fontId="2" fillId="6" borderId="5" applyNumberFormat="0" applyFont="0" applyAlignment="0" applyProtection="0"/>
    <xf numFmtId="0" fontId="11" fillId="0" borderId="6" applyNumberFormat="0" applyFill="0" applyAlignment="0" applyProtection="0"/>
    <xf numFmtId="0" fontId="1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5" fillId="0" borderId="0"/>
    <xf numFmtId="44" fontId="25" fillId="0" borderId="0" applyFont="0" applyFill="0" applyBorder="0" applyAlignment="0" applyProtection="0"/>
    <xf numFmtId="9" fontId="25" fillId="0" borderId="0" applyFont="0" applyFill="0" applyBorder="0" applyAlignment="0" applyProtection="0"/>
    <xf numFmtId="0" fontId="12" fillId="13" borderId="0" applyNumberFormat="0" applyBorder="0" applyAlignment="0" applyProtection="0"/>
  </cellStyleXfs>
  <cellXfs count="196">
    <xf numFmtId="0" fontId="0" fillId="0" borderId="0" xfId="0"/>
    <xf numFmtId="0" fontId="0" fillId="0" borderId="0" xfId="0" applyAlignment="1">
      <alignment horizontal="center"/>
    </xf>
    <xf numFmtId="0" fontId="0" fillId="0" borderId="0" xfId="0" applyAlignment="1">
      <alignment wrapText="1"/>
    </xf>
    <xf numFmtId="0" fontId="0" fillId="0" borderId="0" xfId="0" applyFont="1" applyProtection="1">
      <protection locked="0"/>
    </xf>
    <xf numFmtId="14" fontId="5" fillId="0" borderId="8" xfId="6" applyNumberFormat="1" applyFont="1" applyBorder="1" applyProtection="1">
      <protection locked="0"/>
    </xf>
    <xf numFmtId="0" fontId="0" fillId="0" borderId="0" xfId="0" applyFont="1"/>
    <xf numFmtId="164" fontId="11" fillId="0" borderId="6" xfId="13" applyNumberFormat="1" applyFont="1" applyBorder="1" applyAlignment="1" applyProtection="1">
      <alignment horizontal="center"/>
    </xf>
    <xf numFmtId="0" fontId="12" fillId="7" borderId="0" xfId="14" applyBorder="1" applyAlignment="1" applyProtection="1">
      <alignment horizontal="right"/>
    </xf>
    <xf numFmtId="0" fontId="11" fillId="0" borderId="6" xfId="13" applyBorder="1" applyAlignment="1" applyProtection="1">
      <alignment horizontal="right"/>
    </xf>
    <xf numFmtId="9" fontId="12" fillId="7" borderId="33" xfId="14" applyNumberFormat="1" applyBorder="1" applyAlignment="1" applyProtection="1">
      <alignment horizontal="center"/>
    </xf>
    <xf numFmtId="0" fontId="0" fillId="0" borderId="0" xfId="0" applyAlignment="1">
      <alignment horizontal="center" vertical="center"/>
    </xf>
    <xf numFmtId="0" fontId="0" fillId="12" borderId="0" xfId="0" applyFill="1" applyProtection="1"/>
    <xf numFmtId="0" fontId="23" fillId="0" borderId="0" xfId="0" applyFont="1" applyAlignment="1" applyProtection="1">
      <alignment horizontal="center" wrapText="1"/>
    </xf>
    <xf numFmtId="0" fontId="13" fillId="2" borderId="46" xfId="8" applyFont="1" applyBorder="1" applyAlignment="1" applyProtection="1">
      <alignment horizontal="center" wrapText="1"/>
    </xf>
    <xf numFmtId="0" fontId="13" fillId="3" borderId="46" xfId="9" applyFont="1" applyBorder="1" applyAlignment="1" applyProtection="1">
      <alignment horizontal="center" wrapText="1"/>
    </xf>
    <xf numFmtId="0" fontId="0" fillId="12" borderId="0" xfId="0" applyFill="1" applyAlignment="1" applyProtection="1">
      <alignment horizontal="center" wrapText="1"/>
    </xf>
    <xf numFmtId="0" fontId="9" fillId="4" borderId="48" xfId="10" applyBorder="1" applyAlignment="1" applyProtection="1">
      <alignment horizontal="center" vertical="center" wrapText="1"/>
    </xf>
    <xf numFmtId="0" fontId="11" fillId="0" borderId="6" xfId="13" applyAlignment="1" applyProtection="1">
      <alignment horizontal="center" vertical="center"/>
    </xf>
    <xf numFmtId="0" fontId="0" fillId="10" borderId="0" xfId="0" applyFill="1" applyAlignment="1" applyProtection="1">
      <alignment horizontal="center" vertical="center"/>
    </xf>
    <xf numFmtId="0" fontId="8" fillId="10" borderId="0" xfId="9" applyFill="1" applyAlignment="1" applyProtection="1">
      <alignment horizontal="center"/>
    </xf>
    <xf numFmtId="0" fontId="2" fillId="8" borderId="0" xfId="15" applyAlignment="1" applyProtection="1">
      <alignment horizontal="center"/>
    </xf>
    <xf numFmtId="0" fontId="2" fillId="9" borderId="0" xfId="16" applyAlignment="1" applyProtection="1">
      <alignment horizontal="center"/>
    </xf>
    <xf numFmtId="0" fontId="22" fillId="5" borderId="4" xfId="11" applyFont="1" applyProtection="1"/>
    <xf numFmtId="164" fontId="13" fillId="2" borderId="46" xfId="8" applyNumberFormat="1" applyFont="1" applyBorder="1" applyAlignment="1" applyProtection="1">
      <alignment horizontal="center"/>
      <protection locked="0"/>
    </xf>
    <xf numFmtId="0" fontId="0" fillId="10" borderId="0" xfId="0" applyFill="1" applyAlignment="1" applyProtection="1">
      <alignment horizontal="center"/>
    </xf>
    <xf numFmtId="0" fontId="13" fillId="11" borderId="46" xfId="8" applyFont="1" applyFill="1" applyBorder="1" applyAlignment="1" applyProtection="1">
      <alignment horizontal="center" wrapText="1"/>
    </xf>
    <xf numFmtId="0" fontId="5" fillId="0" borderId="2" xfId="6" applyFont="1" applyBorder="1" applyProtection="1"/>
    <xf numFmtId="0" fontId="6" fillId="0" borderId="3" xfId="7" applyFont="1" applyBorder="1" applyAlignment="1" applyProtection="1">
      <alignment horizontal="center"/>
    </xf>
    <xf numFmtId="0" fontId="6" fillId="0" borderId="3" xfId="7" applyFont="1" applyBorder="1" applyProtection="1"/>
    <xf numFmtId="0" fontId="11" fillId="0" borderId="6" xfId="13" applyFont="1" applyBorder="1" applyAlignment="1" applyProtection="1">
      <alignment horizontal="center"/>
    </xf>
    <xf numFmtId="9" fontId="11" fillId="0" borderId="37" xfId="13" applyNumberFormat="1" applyBorder="1" applyAlignment="1" applyProtection="1">
      <alignment horizontal="center"/>
    </xf>
    <xf numFmtId="0" fontId="6" fillId="0" borderId="35" xfId="7" applyFont="1" applyBorder="1" applyProtection="1"/>
    <xf numFmtId="164" fontId="6" fillId="0" borderId="3" xfId="7" applyNumberFormat="1" applyFont="1" applyBorder="1" applyAlignment="1" applyProtection="1">
      <alignment horizontal="center"/>
    </xf>
    <xf numFmtId="0" fontId="0" fillId="0" borderId="0" xfId="0" applyFont="1" applyBorder="1" applyAlignment="1" applyProtection="1"/>
    <xf numFmtId="0" fontId="6" fillId="0" borderId="3" xfId="7" applyBorder="1" applyAlignment="1" applyProtection="1">
      <alignment horizontal="center"/>
    </xf>
    <xf numFmtId="0" fontId="11" fillId="0" borderId="6" xfId="13" applyBorder="1" applyAlignment="1" applyProtection="1">
      <alignment horizontal="center"/>
    </xf>
    <xf numFmtId="0" fontId="4" fillId="0" borderId="1" xfId="5" applyFont="1" applyBorder="1" applyAlignment="1">
      <alignment horizontal="center"/>
    </xf>
    <xf numFmtId="0" fontId="4" fillId="0" borderId="54" xfId="5" applyFont="1" applyBorder="1" applyAlignment="1">
      <alignment horizontal="center"/>
    </xf>
    <xf numFmtId="0" fontId="0" fillId="0" borderId="36" xfId="0" applyBorder="1"/>
    <xf numFmtId="0" fontId="0" fillId="0" borderId="0" xfId="0" applyBorder="1"/>
    <xf numFmtId="9" fontId="0" fillId="0" borderId="0" xfId="0" applyNumberFormat="1" applyBorder="1" applyAlignment="1">
      <alignment horizontal="center"/>
    </xf>
    <xf numFmtId="9" fontId="0" fillId="0" borderId="33" xfId="0" applyNumberFormat="1" applyBorder="1" applyAlignment="1">
      <alignment horizontal="center"/>
    </xf>
    <xf numFmtId="0" fontId="2" fillId="9" borderId="36" xfId="16" applyBorder="1"/>
    <xf numFmtId="0" fontId="2" fillId="9" borderId="0" xfId="16" applyBorder="1"/>
    <xf numFmtId="9" fontId="2" fillId="9" borderId="0" xfId="16" applyNumberFormat="1" applyBorder="1" applyAlignment="1">
      <alignment horizontal="center"/>
    </xf>
    <xf numFmtId="9" fontId="2" fillId="9" borderId="33" xfId="16" applyNumberFormat="1" applyBorder="1" applyAlignment="1">
      <alignment horizontal="center"/>
    </xf>
    <xf numFmtId="0" fontId="12" fillId="13" borderId="6" xfId="20" applyBorder="1" applyAlignment="1" applyProtection="1">
      <alignment horizontal="center"/>
    </xf>
    <xf numFmtId="164" fontId="11" fillId="14" borderId="58" xfId="13" applyNumberFormat="1" applyFill="1" applyBorder="1" applyAlignment="1" applyProtection="1">
      <alignment horizontal="center"/>
    </xf>
    <xf numFmtId="165" fontId="0" fillId="0" borderId="7" xfId="0" applyNumberFormat="1" applyFont="1" applyBorder="1" applyProtection="1">
      <protection locked="0"/>
    </xf>
    <xf numFmtId="165" fontId="0" fillId="8" borderId="7" xfId="15" applyNumberFormat="1" applyFont="1" applyBorder="1" applyProtection="1">
      <protection locked="0"/>
    </xf>
    <xf numFmtId="165" fontId="11" fillId="0" borderId="6" xfId="13" applyNumberFormat="1" applyFont="1" applyBorder="1" applyAlignment="1" applyProtection="1">
      <alignment horizontal="center"/>
    </xf>
    <xf numFmtId="165" fontId="0" fillId="0" borderId="12" xfId="0" applyNumberFormat="1" applyFont="1" applyBorder="1" applyProtection="1">
      <protection locked="0"/>
    </xf>
    <xf numFmtId="165" fontId="0" fillId="8" borderId="13" xfId="15" applyNumberFormat="1" applyFont="1" applyBorder="1" applyProtection="1">
      <protection locked="0"/>
    </xf>
    <xf numFmtId="165" fontId="0" fillId="0" borderId="16" xfId="0" applyNumberFormat="1" applyFont="1" applyBorder="1" applyProtection="1">
      <protection locked="0"/>
    </xf>
    <xf numFmtId="165" fontId="0" fillId="8" borderId="17" xfId="15" applyNumberFormat="1" applyFont="1" applyBorder="1" applyProtection="1">
      <protection locked="0"/>
    </xf>
    <xf numFmtId="165" fontId="0" fillId="0" borderId="18" xfId="0" applyNumberFormat="1" applyFont="1" applyBorder="1" applyProtection="1">
      <protection locked="0"/>
    </xf>
    <xf numFmtId="165" fontId="0" fillId="8" borderId="12" xfId="15" applyNumberFormat="1" applyFont="1" applyBorder="1" applyProtection="1">
      <protection locked="0"/>
    </xf>
    <xf numFmtId="165" fontId="0" fillId="0" borderId="13" xfId="0" applyNumberFormat="1" applyFont="1" applyBorder="1" applyProtection="1">
      <protection locked="0"/>
    </xf>
    <xf numFmtId="165" fontId="0" fillId="8" borderId="20" xfId="15" applyNumberFormat="1" applyFont="1" applyBorder="1" applyProtection="1">
      <protection locked="0"/>
    </xf>
    <xf numFmtId="165" fontId="0" fillId="0" borderId="19" xfId="0" applyNumberFormat="1" applyFont="1" applyBorder="1" applyProtection="1">
      <protection locked="0"/>
    </xf>
    <xf numFmtId="165" fontId="0" fillId="8" borderId="24" xfId="15" applyNumberFormat="1" applyFont="1" applyBorder="1" applyProtection="1">
      <protection locked="0"/>
    </xf>
    <xf numFmtId="165" fontId="0" fillId="0" borderId="24" xfId="0" applyNumberFormat="1" applyFont="1" applyBorder="1" applyProtection="1">
      <protection locked="0"/>
    </xf>
    <xf numFmtId="165" fontId="0" fillId="8" borderId="25" xfId="15" applyNumberFormat="1" applyFont="1" applyBorder="1" applyProtection="1">
      <protection locked="0"/>
    </xf>
    <xf numFmtId="165" fontId="0" fillId="0" borderId="0" xfId="0" applyNumberFormat="1" applyFont="1" applyBorder="1" applyProtection="1">
      <protection locked="0"/>
    </xf>
    <xf numFmtId="165" fontId="0" fillId="8" borderId="0" xfId="15" applyNumberFormat="1" applyFont="1" applyBorder="1" applyProtection="1">
      <protection locked="0"/>
    </xf>
    <xf numFmtId="165" fontId="2" fillId="8" borderId="7" xfId="15" applyNumberFormat="1" applyBorder="1" applyProtection="1">
      <protection locked="0"/>
    </xf>
    <xf numFmtId="165" fontId="2" fillId="8" borderId="13" xfId="15" applyNumberFormat="1" applyBorder="1" applyProtection="1">
      <protection locked="0"/>
    </xf>
    <xf numFmtId="165" fontId="13" fillId="11" borderId="46" xfId="8" applyNumberFormat="1" applyFont="1" applyFill="1" applyBorder="1" applyAlignment="1" applyProtection="1">
      <alignment horizontal="center"/>
    </xf>
    <xf numFmtId="165" fontId="22" fillId="5" borderId="47" xfId="11" applyNumberFormat="1" applyFont="1" applyBorder="1" applyAlignment="1" applyProtection="1">
      <alignment horizontal="center"/>
    </xf>
    <xf numFmtId="165" fontId="22" fillId="11" borderId="53" xfId="11" applyNumberFormat="1" applyFont="1" applyFill="1" applyBorder="1" applyAlignment="1" applyProtection="1">
      <alignment horizontal="center"/>
    </xf>
    <xf numFmtId="9" fontId="13" fillId="0" borderId="33" xfId="14" applyNumberFormat="1" applyFont="1" applyFill="1" applyBorder="1" applyAlignment="1" applyProtection="1">
      <alignment horizontal="center"/>
      <protection locked="0"/>
    </xf>
    <xf numFmtId="0" fontId="13" fillId="16" borderId="0" xfId="0" applyFont="1" applyFill="1" applyBorder="1" applyAlignment="1">
      <alignment horizontal="left" vertical="center" wrapText="1"/>
    </xf>
    <xf numFmtId="0" fontId="0" fillId="0" borderId="0" xfId="0" applyAlignment="1">
      <alignment vertical="center" wrapText="1"/>
    </xf>
    <xf numFmtId="165" fontId="0" fillId="16" borderId="13" xfId="15" applyNumberFormat="1" applyFont="1" applyFill="1" applyBorder="1" applyProtection="1">
      <protection locked="0"/>
    </xf>
    <xf numFmtId="0" fontId="11" fillId="0" borderId="0" xfId="13" applyBorder="1" applyAlignment="1" applyProtection="1">
      <alignment horizontal="right"/>
    </xf>
    <xf numFmtId="9" fontId="11" fillId="0" borderId="33" xfId="13" applyNumberFormat="1" applyBorder="1" applyAlignment="1" applyProtection="1">
      <alignment horizontal="center"/>
    </xf>
    <xf numFmtId="165" fontId="11" fillId="0" borderId="6" xfId="13" applyNumberFormat="1" applyFont="1" applyBorder="1" applyAlignment="1" applyProtection="1">
      <alignment horizontal="center"/>
      <protection hidden="1"/>
    </xf>
    <xf numFmtId="165" fontId="0" fillId="6" borderId="5" xfId="12" applyNumberFormat="1" applyFont="1" applyBorder="1" applyAlignment="1" applyProtection="1">
      <alignment horizontal="center"/>
      <protection hidden="1"/>
    </xf>
    <xf numFmtId="165" fontId="11" fillId="0" borderId="6" xfId="13" applyNumberFormat="1" applyBorder="1" applyAlignment="1" applyProtection="1">
      <alignment horizontal="center"/>
      <protection hidden="1"/>
    </xf>
    <xf numFmtId="165" fontId="8" fillId="14" borderId="0" xfId="9" applyNumberFormat="1" applyFill="1" applyBorder="1" applyAlignment="1" applyProtection="1">
      <alignment horizontal="center"/>
      <protection hidden="1"/>
    </xf>
    <xf numFmtId="165" fontId="0" fillId="14" borderId="0" xfId="12" applyNumberFormat="1" applyFont="1" applyFill="1" applyBorder="1" applyAlignment="1" applyProtection="1">
      <alignment horizontal="center"/>
      <protection hidden="1"/>
    </xf>
    <xf numFmtId="165" fontId="11" fillId="14" borderId="58" xfId="13" applyNumberFormat="1" applyFill="1" applyBorder="1" applyAlignment="1" applyProtection="1">
      <alignment horizontal="center"/>
      <protection hidden="1"/>
    </xf>
    <xf numFmtId="9" fontId="12" fillId="7" borderId="33" xfId="14" applyNumberFormat="1" applyBorder="1" applyAlignment="1" applyProtection="1">
      <alignment horizontal="center"/>
      <protection hidden="1"/>
    </xf>
    <xf numFmtId="9" fontId="11" fillId="0" borderId="37" xfId="13" applyNumberFormat="1" applyBorder="1" applyAlignment="1" applyProtection="1">
      <alignment horizontal="center"/>
      <protection hidden="1"/>
    </xf>
    <xf numFmtId="9" fontId="12" fillId="13" borderId="37" xfId="20" applyNumberFormat="1" applyBorder="1" applyAlignment="1" applyProtection="1">
      <alignment horizontal="center"/>
      <protection hidden="1"/>
    </xf>
    <xf numFmtId="165" fontId="9" fillId="4" borderId="46" xfId="10" applyNumberFormat="1" applyBorder="1" applyAlignment="1" applyProtection="1">
      <alignment horizontal="center" vertical="center"/>
      <protection hidden="1"/>
    </xf>
    <xf numFmtId="165" fontId="8" fillId="3" borderId="0" xfId="9" applyNumberFormat="1" applyAlignment="1" applyProtection="1">
      <alignment horizontal="center" vertical="center"/>
      <protection hidden="1"/>
    </xf>
    <xf numFmtId="165" fontId="24" fillId="12" borderId="0" xfId="0" applyNumberFormat="1" applyFont="1" applyFill="1" applyAlignment="1" applyProtection="1">
      <alignment horizontal="center" vertical="center"/>
      <protection hidden="1"/>
    </xf>
    <xf numFmtId="165" fontId="8" fillId="3" borderId="0" xfId="9" applyNumberFormat="1" applyAlignment="1" applyProtection="1">
      <alignment horizontal="center"/>
      <protection hidden="1"/>
    </xf>
    <xf numFmtId="165" fontId="8" fillId="3" borderId="4" xfId="9" applyNumberFormat="1" applyBorder="1" applyAlignment="1" applyProtection="1">
      <alignment horizontal="center"/>
      <protection hidden="1"/>
    </xf>
    <xf numFmtId="165" fontId="22" fillId="5" borderId="47" xfId="11" applyNumberFormat="1" applyFont="1" applyBorder="1" applyAlignment="1" applyProtection="1">
      <alignment horizontal="center"/>
      <protection hidden="1"/>
    </xf>
    <xf numFmtId="0" fontId="12" fillId="15" borderId="0" xfId="0" applyFont="1" applyFill="1" applyBorder="1" applyAlignment="1" applyProtection="1">
      <alignment horizontal="center" wrapText="1"/>
    </xf>
    <xf numFmtId="0" fontId="12" fillId="15" borderId="15" xfId="0" applyFont="1" applyFill="1" applyBorder="1" applyAlignment="1" applyProtection="1">
      <alignment horizontal="center" wrapText="1"/>
    </xf>
    <xf numFmtId="9" fontId="0" fillId="0" borderId="33" xfId="0" applyNumberFormat="1" applyFont="1" applyBorder="1" applyAlignment="1" applyProtection="1">
      <alignment horizontal="center" vertical="center"/>
      <protection hidden="1"/>
    </xf>
    <xf numFmtId="0" fontId="0" fillId="0" borderId="56" xfId="0" applyFont="1" applyBorder="1" applyAlignment="1" applyProtection="1">
      <alignment horizontal="center" vertical="center"/>
      <protection hidden="1"/>
    </xf>
    <xf numFmtId="0" fontId="0" fillId="0" borderId="28" xfId="0" applyFont="1" applyBorder="1" applyAlignment="1" applyProtection="1">
      <alignment horizontal="center"/>
    </xf>
    <xf numFmtId="0" fontId="0" fillId="0" borderId="38" xfId="0" applyFont="1" applyBorder="1" applyAlignment="1" applyProtection="1">
      <alignment horizontal="center"/>
    </xf>
    <xf numFmtId="0" fontId="0" fillId="0" borderId="0" xfId="0" applyFont="1" applyBorder="1" applyAlignment="1" applyProtection="1">
      <alignment horizontal="center"/>
    </xf>
    <xf numFmtId="0" fontId="0" fillId="0" borderId="33" xfId="0" applyFont="1" applyBorder="1" applyAlignment="1" applyProtection="1">
      <alignment horizontal="center"/>
    </xf>
    <xf numFmtId="0" fontId="0" fillId="14" borderId="36" xfId="12" applyFont="1" applyFill="1" applyBorder="1" applyAlignment="1" applyProtection="1">
      <alignment horizontal="right"/>
    </xf>
    <xf numFmtId="0" fontId="0" fillId="14" borderId="0" xfId="12" applyFont="1" applyFill="1" applyBorder="1" applyAlignment="1" applyProtection="1">
      <alignment horizontal="right"/>
    </xf>
    <xf numFmtId="0" fontId="0" fillId="14" borderId="36" xfId="12" applyFont="1" applyFill="1" applyBorder="1" applyAlignment="1" applyProtection="1">
      <alignment horizontal="center"/>
    </xf>
    <xf numFmtId="0" fontId="0" fillId="14" borderId="0" xfId="12" applyFont="1" applyFill="1" applyBorder="1" applyAlignment="1" applyProtection="1">
      <alignment horizontal="center"/>
    </xf>
    <xf numFmtId="0" fontId="11" fillId="14" borderId="59" xfId="13" applyFill="1" applyBorder="1" applyAlignment="1" applyProtection="1">
      <alignment horizontal="right"/>
    </xf>
    <xf numFmtId="0" fontId="11" fillId="14" borderId="60" xfId="13" applyFill="1" applyBorder="1" applyAlignment="1" applyProtection="1">
      <alignment horizontal="right"/>
    </xf>
    <xf numFmtId="0" fontId="11" fillId="14" borderId="60" xfId="13" applyFill="1" applyBorder="1" applyAlignment="1" applyProtection="1">
      <alignment horizontal="center"/>
    </xf>
    <xf numFmtId="0" fontId="11" fillId="14" borderId="61" xfId="13" applyFill="1" applyBorder="1" applyAlignment="1" applyProtection="1">
      <alignment horizontal="center"/>
    </xf>
    <xf numFmtId="0" fontId="0" fillId="14" borderId="28" xfId="0" applyFont="1" applyFill="1" applyBorder="1" applyAlignment="1" applyProtection="1">
      <alignment horizontal="center"/>
    </xf>
    <xf numFmtId="0" fontId="0" fillId="14" borderId="38" xfId="0" applyFont="1" applyFill="1" applyBorder="1" applyAlignment="1" applyProtection="1">
      <alignment horizontal="center"/>
    </xf>
    <xf numFmtId="0" fontId="0" fillId="14" borderId="0" xfId="0" applyFont="1" applyFill="1" applyBorder="1" applyAlignment="1" applyProtection="1">
      <alignment horizontal="center"/>
    </xf>
    <xf numFmtId="0" fontId="0" fillId="14" borderId="33" xfId="0" applyFont="1" applyFill="1" applyBorder="1" applyAlignment="1" applyProtection="1">
      <alignment horizontal="center"/>
    </xf>
    <xf numFmtId="0" fontId="11" fillId="14" borderId="42" xfId="13" applyFill="1" applyBorder="1" applyAlignment="1" applyProtection="1">
      <alignment horizontal="center"/>
    </xf>
    <xf numFmtId="0" fontId="11" fillId="14" borderId="43" xfId="13" applyFill="1" applyBorder="1" applyAlignment="1" applyProtection="1">
      <alignment horizontal="center"/>
    </xf>
    <xf numFmtId="0" fontId="11" fillId="14" borderId="62" xfId="13" applyFill="1" applyBorder="1" applyAlignment="1" applyProtection="1">
      <alignment horizontal="center"/>
    </xf>
    <xf numFmtId="0" fontId="0" fillId="0" borderId="0" xfId="0" applyFont="1" applyAlignment="1" applyProtection="1">
      <alignment horizontal="center"/>
    </xf>
    <xf numFmtId="0" fontId="6" fillId="0" borderId="0" xfId="7" applyFont="1" applyBorder="1" applyAlignment="1" applyProtection="1">
      <alignment horizontal="center"/>
    </xf>
    <xf numFmtId="0" fontId="6" fillId="0" borderId="33" xfId="7" applyFont="1" applyBorder="1" applyAlignment="1" applyProtection="1">
      <alignment horizontal="center"/>
    </xf>
    <xf numFmtId="0" fontId="0" fillId="0" borderId="28" xfId="0" applyFont="1" applyBorder="1" applyAlignment="1" applyProtection="1">
      <alignment horizontal="center"/>
      <protection hidden="1"/>
    </xf>
    <xf numFmtId="0" fontId="0" fillId="0" borderId="38" xfId="0" applyFont="1" applyBorder="1" applyAlignment="1" applyProtection="1">
      <alignment horizontal="center"/>
      <protection hidden="1"/>
    </xf>
    <xf numFmtId="0" fontId="0" fillId="0" borderId="0" xfId="0" applyFont="1" applyBorder="1" applyAlignment="1" applyProtection="1">
      <alignment horizontal="center"/>
      <protection hidden="1"/>
    </xf>
    <xf numFmtId="0" fontId="0" fillId="0" borderId="33" xfId="0" applyFont="1" applyBorder="1" applyAlignment="1" applyProtection="1">
      <alignment horizontal="center"/>
      <protection hidden="1"/>
    </xf>
    <xf numFmtId="0" fontId="6" fillId="0" borderId="0" xfId="7" applyBorder="1" applyAlignment="1" applyProtection="1">
      <alignment horizontal="center"/>
    </xf>
    <xf numFmtId="0" fontId="6" fillId="0" borderId="33" xfId="7" applyBorder="1" applyAlignment="1" applyProtection="1">
      <alignment horizontal="center"/>
    </xf>
    <xf numFmtId="0" fontId="0" fillId="0" borderId="14" xfId="0" applyFont="1" applyBorder="1" applyAlignment="1" applyProtection="1">
      <alignment horizontal="center"/>
    </xf>
    <xf numFmtId="0" fontId="0" fillId="0" borderId="36" xfId="0" applyFont="1" applyBorder="1" applyAlignment="1" applyProtection="1">
      <alignment horizontal="center"/>
    </xf>
    <xf numFmtId="0" fontId="6" fillId="0" borderId="35" xfId="7" applyFont="1" applyBorder="1" applyAlignment="1" applyProtection="1">
      <alignment horizontal="left"/>
    </xf>
    <xf numFmtId="0" fontId="6" fillId="0" borderId="3" xfId="7" applyFont="1" applyBorder="1" applyAlignment="1" applyProtection="1">
      <alignment horizontal="left"/>
    </xf>
    <xf numFmtId="0" fontId="0" fillId="0" borderId="36" xfId="0" applyFont="1" applyBorder="1" applyAlignment="1" applyProtection="1">
      <alignment horizontal="right"/>
    </xf>
    <xf numFmtId="0" fontId="0" fillId="0" borderId="0" xfId="0" applyFont="1" applyBorder="1" applyAlignment="1" applyProtection="1">
      <alignment horizontal="right"/>
    </xf>
    <xf numFmtId="0" fontId="0" fillId="8" borderId="36" xfId="15" applyFont="1" applyBorder="1" applyAlignment="1" applyProtection="1">
      <alignment horizontal="right"/>
    </xf>
    <xf numFmtId="0" fontId="0" fillId="8" borderId="0" xfId="15" applyFont="1" applyBorder="1" applyAlignment="1" applyProtection="1">
      <alignment horizontal="right"/>
    </xf>
    <xf numFmtId="0" fontId="0" fillId="0" borderId="30" xfId="0" applyFont="1" applyBorder="1" applyAlignment="1" applyProtection="1">
      <alignment horizontal="center"/>
    </xf>
    <xf numFmtId="0" fontId="0" fillId="0" borderId="31" xfId="0" applyFont="1" applyBorder="1" applyAlignment="1" applyProtection="1">
      <alignment horizontal="center"/>
    </xf>
    <xf numFmtId="0" fontId="0" fillId="0" borderId="34" xfId="0" applyFont="1" applyBorder="1" applyAlignment="1" applyProtection="1">
      <alignment horizontal="center"/>
    </xf>
    <xf numFmtId="0" fontId="0" fillId="0" borderId="22" xfId="0" applyFont="1" applyBorder="1" applyAlignment="1" applyProtection="1">
      <alignment horizontal="center"/>
    </xf>
    <xf numFmtId="0" fontId="8" fillId="14" borderId="36" xfId="9" applyFill="1" applyBorder="1" applyAlignment="1" applyProtection="1">
      <alignment horizontal="right"/>
    </xf>
    <xf numFmtId="0" fontId="8" fillId="14" borderId="0" xfId="9" applyFill="1" applyBorder="1" applyAlignment="1" applyProtection="1">
      <alignment horizontal="right"/>
    </xf>
    <xf numFmtId="0" fontId="11" fillId="14" borderId="57" xfId="13" applyFill="1" applyBorder="1" applyAlignment="1" applyProtection="1">
      <alignment horizontal="right"/>
    </xf>
    <xf numFmtId="0" fontId="11" fillId="14" borderId="58" xfId="13" applyFill="1" applyBorder="1" applyAlignment="1" applyProtection="1">
      <alignment horizontal="right"/>
    </xf>
    <xf numFmtId="0" fontId="0" fillId="14" borderId="36" xfId="0" applyFont="1" applyFill="1" applyBorder="1" applyAlignment="1" applyProtection="1">
      <alignment horizontal="center"/>
    </xf>
    <xf numFmtId="0" fontId="2" fillId="8" borderId="36" xfId="15" applyBorder="1" applyAlignment="1" applyProtection="1">
      <alignment horizontal="right"/>
    </xf>
    <xf numFmtId="0" fontId="2" fillId="8" borderId="0" xfId="15" applyBorder="1" applyAlignment="1" applyProtection="1">
      <alignment horizontal="right"/>
    </xf>
    <xf numFmtId="0" fontId="6" fillId="0" borderId="35" xfId="7" applyBorder="1" applyAlignment="1" applyProtection="1">
      <alignment horizontal="left"/>
    </xf>
    <xf numFmtId="0" fontId="6" fillId="0" borderId="3" xfId="7" applyBorder="1" applyAlignment="1" applyProtection="1">
      <alignment horizontal="left"/>
    </xf>
    <xf numFmtId="0" fontId="0" fillId="0" borderId="9" xfId="0" applyFont="1" applyBorder="1" applyAlignment="1" applyProtection="1">
      <alignment horizont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0" fontId="0" fillId="0" borderId="15" xfId="0" applyFont="1" applyBorder="1" applyAlignment="1" applyProtection="1">
      <alignment horizontal="center"/>
    </xf>
    <xf numFmtId="0" fontId="14" fillId="0" borderId="36" xfId="0" applyFont="1" applyBorder="1" applyAlignment="1" applyProtection="1">
      <alignment horizontal="left" wrapText="1"/>
    </xf>
    <xf numFmtId="0" fontId="0" fillId="0" borderId="0" xfId="0" applyFont="1" applyBorder="1" applyAlignment="1" applyProtection="1">
      <alignment horizontal="left" wrapText="1"/>
    </xf>
    <xf numFmtId="0" fontId="13" fillId="0" borderId="36" xfId="0" applyFont="1" applyBorder="1" applyAlignment="1" applyProtection="1">
      <alignment horizontal="right"/>
    </xf>
    <xf numFmtId="0" fontId="13" fillId="0" borderId="0" xfId="0" applyFont="1" applyBorder="1" applyAlignment="1" applyProtection="1">
      <alignment horizontal="right"/>
    </xf>
    <xf numFmtId="0" fontId="0" fillId="8" borderId="63" xfId="15" applyFont="1" applyBorder="1" applyAlignment="1" applyProtection="1">
      <alignment horizontal="right"/>
    </xf>
    <xf numFmtId="0" fontId="0" fillId="0" borderId="63" xfId="0" applyFont="1" applyBorder="1" applyAlignment="1" applyProtection="1">
      <alignment horizontal="right"/>
    </xf>
    <xf numFmtId="0" fontId="0" fillId="6" borderId="40" xfId="12" applyFont="1" applyBorder="1" applyAlignment="1" applyProtection="1">
      <alignment horizontal="right"/>
    </xf>
    <xf numFmtId="0" fontId="0" fillId="6" borderId="27" xfId="12" applyFont="1" applyBorder="1" applyAlignment="1" applyProtection="1">
      <alignment horizontal="right"/>
    </xf>
    <xf numFmtId="0" fontId="0" fillId="6" borderId="26" xfId="12" applyFont="1" applyBorder="1" applyAlignment="1" applyProtection="1">
      <alignment horizontal="right"/>
    </xf>
    <xf numFmtId="0" fontId="0" fillId="0" borderId="39" xfId="0" applyFont="1" applyBorder="1" applyAlignment="1" applyProtection="1">
      <alignment horizontal="center"/>
    </xf>
    <xf numFmtId="0" fontId="0" fillId="0" borderId="21" xfId="0" applyFont="1" applyBorder="1" applyAlignment="1" applyProtection="1">
      <alignment horizontal="center"/>
    </xf>
    <xf numFmtId="0" fontId="4" fillId="0" borderId="41" xfId="5" applyFont="1" applyBorder="1" applyAlignment="1" applyProtection="1">
      <alignment horizontal="center"/>
    </xf>
    <xf numFmtId="0" fontId="4" fillId="0" borderId="1" xfId="5" applyFont="1" applyBorder="1" applyAlignment="1" applyProtection="1">
      <alignment horizontal="center"/>
    </xf>
    <xf numFmtId="0" fontId="5" fillId="0" borderId="32" xfId="6" applyFont="1" applyBorder="1" applyAlignment="1" applyProtection="1">
      <alignment horizontal="center" vertical="center"/>
    </xf>
    <xf numFmtId="0" fontId="5" fillId="0" borderId="2" xfId="6" applyFont="1" applyBorder="1" applyAlignment="1" applyProtection="1">
      <alignment horizontal="center" vertical="center"/>
    </xf>
    <xf numFmtId="0" fontId="15" fillId="0" borderId="29" xfId="4" applyFont="1" applyBorder="1" applyAlignment="1" applyProtection="1">
      <alignment horizontal="center"/>
    </xf>
    <xf numFmtId="0" fontId="15" fillId="0" borderId="30" xfId="4" applyFont="1" applyBorder="1" applyAlignment="1" applyProtection="1">
      <alignment horizontal="center"/>
    </xf>
    <xf numFmtId="0" fontId="5" fillId="0" borderId="32" xfId="6" applyFont="1" applyBorder="1" applyAlignment="1" applyProtection="1">
      <alignment horizontal="right"/>
    </xf>
    <xf numFmtId="0" fontId="5" fillId="0" borderId="23" xfId="6" applyFont="1" applyBorder="1" applyAlignment="1" applyProtection="1">
      <alignment horizontal="right"/>
    </xf>
    <xf numFmtId="0" fontId="0" fillId="0" borderId="0" xfId="0" applyAlignment="1">
      <alignment horizontal="center"/>
    </xf>
    <xf numFmtId="0" fontId="20" fillId="0" borderId="0" xfId="0" applyFont="1" applyAlignment="1" applyProtection="1">
      <alignment horizontal="center"/>
    </xf>
    <xf numFmtId="0" fontId="0" fillId="0" borderId="0" xfId="0" applyAlignment="1" applyProtection="1">
      <alignment horizontal="center" vertical="center" wrapText="1"/>
    </xf>
    <xf numFmtId="0" fontId="19" fillId="3" borderId="52" xfId="9" applyFont="1" applyBorder="1" applyAlignment="1" applyProtection="1">
      <alignment horizontal="center"/>
    </xf>
    <xf numFmtId="0" fontId="19" fillId="3" borderId="49" xfId="9" applyFont="1" applyBorder="1" applyAlignment="1" applyProtection="1">
      <alignment horizontal="center"/>
    </xf>
    <xf numFmtId="0" fontId="19" fillId="3" borderId="51" xfId="9" applyFont="1" applyBorder="1" applyAlignment="1" applyProtection="1">
      <alignment horizontal="center"/>
    </xf>
    <xf numFmtId="0" fontId="18" fillId="2" borderId="49" xfId="8" applyFont="1" applyBorder="1" applyAlignment="1" applyProtection="1">
      <alignment horizontal="center"/>
    </xf>
    <xf numFmtId="0" fontId="18" fillId="2" borderId="51" xfId="8" applyFont="1" applyBorder="1" applyAlignment="1" applyProtection="1">
      <alignment horizontal="center"/>
    </xf>
    <xf numFmtId="0" fontId="8" fillId="3" borderId="0" xfId="9" applyAlignment="1" applyProtection="1">
      <alignment horizontal="center" wrapText="1"/>
    </xf>
    <xf numFmtId="0" fontId="0" fillId="0" borderId="0" xfId="0" applyAlignment="1" applyProtection="1">
      <alignment horizontal="center"/>
    </xf>
    <xf numFmtId="0" fontId="0" fillId="0" borderId="50" xfId="0" applyBorder="1" applyAlignment="1">
      <alignment horizontal="center"/>
    </xf>
    <xf numFmtId="0" fontId="17" fillId="0" borderId="0" xfId="4" applyFont="1" applyAlignment="1">
      <alignment horizontal="center"/>
    </xf>
    <xf numFmtId="0" fontId="3" fillId="0" borderId="0" xfId="4" applyAlignment="1">
      <alignment horizontal="center"/>
    </xf>
    <xf numFmtId="0" fontId="0" fillId="0" borderId="36"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0" fillId="0" borderId="55"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23" fillId="0" borderId="36" xfId="0" applyFont="1" applyBorder="1" applyAlignment="1">
      <alignment horizontal="left"/>
    </xf>
    <xf numFmtId="0" fontId="0" fillId="0" borderId="0" xfId="0" applyBorder="1" applyAlignment="1">
      <alignment horizontal="left"/>
    </xf>
    <xf numFmtId="0" fontId="0" fillId="0" borderId="33" xfId="0" applyBorder="1" applyAlignment="1">
      <alignment horizontal="left"/>
    </xf>
    <xf numFmtId="0" fontId="0" fillId="0" borderId="36" xfId="0" applyBorder="1" applyAlignment="1">
      <alignment horizontal="left" wrapText="1"/>
    </xf>
    <xf numFmtId="0" fontId="0" fillId="0" borderId="0" xfId="0" applyBorder="1" applyAlignment="1">
      <alignment horizontal="left" wrapText="1"/>
    </xf>
    <xf numFmtId="0" fontId="0" fillId="0" borderId="33" xfId="0" applyBorder="1" applyAlignment="1">
      <alignment horizontal="left" wrapText="1"/>
    </xf>
    <xf numFmtId="0" fontId="3" fillId="0" borderId="29" xfId="4" applyBorder="1" applyAlignment="1">
      <alignment horizontal="center"/>
    </xf>
    <xf numFmtId="0" fontId="3" fillId="0" borderId="30" xfId="4" applyBorder="1" applyAlignment="1">
      <alignment horizontal="center"/>
    </xf>
    <xf numFmtId="0" fontId="3" fillId="0" borderId="31" xfId="4" applyBorder="1" applyAlignment="1">
      <alignment horizontal="center"/>
    </xf>
    <xf numFmtId="0" fontId="0" fillId="0" borderId="36" xfId="0" applyBorder="1" applyAlignment="1">
      <alignment horizontal="left"/>
    </xf>
  </cellXfs>
  <cellStyles count="21">
    <cellStyle name="20% - Accent1" xfId="15" builtinId="30"/>
    <cellStyle name="40% - Accent1" xfId="16" builtinId="31"/>
    <cellStyle name="Accent1" xfId="14" builtinId="29"/>
    <cellStyle name="Accent6" xfId="20" builtinId="49"/>
    <cellStyle name="Calculation" xfId="11" builtinId="22"/>
    <cellStyle name="Currency 2" xfId="2"/>
    <cellStyle name="Currency 3" xfId="18"/>
    <cellStyle name="Good" xfId="8" builtinId="26"/>
    <cellStyle name="Heading 1" xfId="5" builtinId="16"/>
    <cellStyle name="Heading 2" xfId="6" builtinId="17"/>
    <cellStyle name="Heading 3" xfId="7" builtinId="18"/>
    <cellStyle name="Input" xfId="10" builtinId="20"/>
    <cellStyle name="Neutral" xfId="9" builtinId="28"/>
    <cellStyle name="Normal" xfId="0" builtinId="0"/>
    <cellStyle name="Normal 2" xfId="1"/>
    <cellStyle name="Normal 3" xfId="17"/>
    <cellStyle name="Note" xfId="12" builtinId="10"/>
    <cellStyle name="Percent 2" xfId="3"/>
    <cellStyle name="Percent 3" xfId="19"/>
    <cellStyle name="Title" xfId="4" builtinId="15"/>
    <cellStyle name="Total" xfId="13" builtinId="25"/>
  </cellStyles>
  <dxfs count="0"/>
  <tableStyles count="0" defaultTableStyle="TableStyleMedium2" defaultPivotStyle="PivotStyleLight16"/>
  <colors>
    <mruColors>
      <color rgb="FFFFEB9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234"/>
  <sheetViews>
    <sheetView tabSelected="1" topLeftCell="A34" zoomScale="115" zoomScaleNormal="115" workbookViewId="0">
      <selection activeCell="K47" sqref="K47"/>
    </sheetView>
  </sheetViews>
  <sheetFormatPr defaultColWidth="9.140625" defaultRowHeight="15" x14ac:dyDescent="0.25"/>
  <cols>
    <col min="1" max="2" width="9.140625" style="3"/>
    <col min="3" max="3" width="30" style="3" customWidth="1"/>
    <col min="4" max="4" width="19.140625" style="3" customWidth="1"/>
    <col min="5" max="5" width="14.42578125" style="3" customWidth="1"/>
    <col min="6" max="6" width="13.7109375" style="3" customWidth="1"/>
    <col min="7" max="7" width="10.42578125" style="3" customWidth="1"/>
    <col min="8" max="16384" width="9.140625" style="3"/>
  </cols>
  <sheetData>
    <row r="1" spans="1:8" ht="24" thickTop="1" x14ac:dyDescent="0.35">
      <c r="A1" s="114"/>
      <c r="B1" s="163" t="s">
        <v>15</v>
      </c>
      <c r="C1" s="164"/>
      <c r="D1" s="164"/>
      <c r="E1" s="164"/>
      <c r="F1" s="131"/>
      <c r="G1" s="132"/>
      <c r="H1" s="114"/>
    </row>
    <row r="2" spans="1:8" ht="18" thickBot="1" x14ac:dyDescent="0.35">
      <c r="A2" s="114"/>
      <c r="B2" s="165" t="s">
        <v>0</v>
      </c>
      <c r="C2" s="166"/>
      <c r="D2" s="4"/>
      <c r="E2" s="26"/>
      <c r="F2" s="97"/>
      <c r="G2" s="98"/>
      <c r="H2" s="114"/>
    </row>
    <row r="3" spans="1:8" ht="15.75" thickTop="1" x14ac:dyDescent="0.25">
      <c r="A3" s="114"/>
      <c r="B3" s="133"/>
      <c r="C3" s="134"/>
      <c r="D3" s="134"/>
      <c r="E3" s="134"/>
      <c r="F3" s="97"/>
      <c r="G3" s="98"/>
      <c r="H3" s="114"/>
    </row>
    <row r="4" spans="1:8" ht="15.75" thickBot="1" x14ac:dyDescent="0.3">
      <c r="A4" s="114"/>
      <c r="B4" s="161" t="s">
        <v>1</v>
      </c>
      <c r="C4" s="162"/>
      <c r="D4" s="162"/>
      <c r="E4" s="162"/>
      <c r="F4" s="97"/>
      <c r="G4" s="98"/>
      <c r="H4" s="114"/>
    </row>
    <row r="5" spans="1:8" ht="16.5" thickTop="1" thickBot="1" x14ac:dyDescent="0.3">
      <c r="A5" s="114"/>
      <c r="B5" s="161"/>
      <c r="C5" s="162"/>
      <c r="D5" s="162"/>
      <c r="E5" s="162"/>
      <c r="F5" s="97"/>
      <c r="G5" s="98"/>
      <c r="H5" s="114"/>
    </row>
    <row r="6" spans="1:8" ht="16.5" thickTop="1" thickBot="1" x14ac:dyDescent="0.3">
      <c r="A6" s="114"/>
      <c r="B6" s="125" t="s">
        <v>2</v>
      </c>
      <c r="C6" s="126"/>
      <c r="D6" s="27" t="s">
        <v>3</v>
      </c>
      <c r="E6" s="28"/>
      <c r="F6" s="97"/>
      <c r="G6" s="98"/>
      <c r="H6" s="114"/>
    </row>
    <row r="7" spans="1:8" x14ac:dyDescent="0.25">
      <c r="A7" s="114"/>
      <c r="B7" s="127" t="s">
        <v>4</v>
      </c>
      <c r="C7" s="128"/>
      <c r="D7" s="48"/>
      <c r="E7" s="144"/>
      <c r="F7" s="97"/>
      <c r="G7" s="98"/>
      <c r="H7" s="114"/>
    </row>
    <row r="8" spans="1:8" x14ac:dyDescent="0.25">
      <c r="A8" s="114"/>
      <c r="B8" s="129" t="s">
        <v>229</v>
      </c>
      <c r="C8" s="130"/>
      <c r="D8" s="49"/>
      <c r="E8" s="145"/>
      <c r="F8" s="97"/>
      <c r="G8" s="98"/>
      <c r="H8" s="114"/>
    </row>
    <row r="9" spans="1:8" x14ac:dyDescent="0.25">
      <c r="A9" s="114"/>
      <c r="B9" s="127" t="s">
        <v>5</v>
      </c>
      <c r="C9" s="153"/>
      <c r="D9" s="48"/>
      <c r="E9" s="145"/>
      <c r="F9" s="97"/>
      <c r="G9" s="98"/>
      <c r="H9" s="114"/>
    </row>
    <row r="10" spans="1:8" x14ac:dyDescent="0.25">
      <c r="A10" s="114"/>
      <c r="B10" s="129" t="s">
        <v>6</v>
      </c>
      <c r="C10" s="152"/>
      <c r="D10" s="49"/>
      <c r="E10" s="145"/>
      <c r="F10" s="97"/>
      <c r="G10" s="98"/>
      <c r="H10" s="114"/>
    </row>
    <row r="11" spans="1:8" x14ac:dyDescent="0.25">
      <c r="A11" s="114"/>
      <c r="B11" s="127" t="s">
        <v>230</v>
      </c>
      <c r="C11" s="153"/>
      <c r="D11" s="48"/>
      <c r="E11" s="145"/>
      <c r="F11" s="97"/>
      <c r="G11" s="98"/>
      <c r="H11" s="114"/>
    </row>
    <row r="12" spans="1:8" x14ac:dyDescent="0.25">
      <c r="A12" s="114"/>
      <c r="B12" s="129" t="s">
        <v>7</v>
      </c>
      <c r="C12" s="152"/>
      <c r="D12" s="49"/>
      <c r="E12" s="145"/>
      <c r="F12" s="97"/>
      <c r="G12" s="98"/>
      <c r="H12" s="114"/>
    </row>
    <row r="13" spans="1:8" x14ac:dyDescent="0.25">
      <c r="A13" s="114"/>
      <c r="B13" s="127" t="s">
        <v>8</v>
      </c>
      <c r="C13" s="153"/>
      <c r="D13" s="48"/>
      <c r="E13" s="145"/>
      <c r="F13" s="97"/>
      <c r="G13" s="98"/>
      <c r="H13" s="114"/>
    </row>
    <row r="14" spans="1:8" x14ac:dyDescent="0.25">
      <c r="A14" s="114"/>
      <c r="B14" s="129" t="s">
        <v>9</v>
      </c>
      <c r="C14" s="152"/>
      <c r="D14" s="49"/>
      <c r="E14" s="145"/>
      <c r="F14" s="97"/>
      <c r="G14" s="98"/>
      <c r="H14" s="114"/>
    </row>
    <row r="15" spans="1:8" x14ac:dyDescent="0.25">
      <c r="A15" s="114"/>
      <c r="B15" s="127" t="s">
        <v>10</v>
      </c>
      <c r="C15" s="153"/>
      <c r="D15" s="48"/>
      <c r="E15" s="145"/>
      <c r="F15" s="97"/>
      <c r="G15" s="98"/>
      <c r="H15" s="114"/>
    </row>
    <row r="16" spans="1:8" ht="15.75" thickBot="1" x14ac:dyDescent="0.3">
      <c r="A16" s="114"/>
      <c r="B16" s="124"/>
      <c r="C16" s="97"/>
      <c r="D16" s="29" t="s">
        <v>198</v>
      </c>
      <c r="E16" s="76">
        <f>SUM(D7:D15)</f>
        <v>0</v>
      </c>
      <c r="F16" s="97"/>
      <c r="G16" s="98"/>
      <c r="H16" s="114"/>
    </row>
    <row r="17" spans="1:8" ht="16.5" thickTop="1" thickBot="1" x14ac:dyDescent="0.3">
      <c r="A17" s="114"/>
      <c r="B17" s="161" t="s">
        <v>19</v>
      </c>
      <c r="C17" s="162"/>
      <c r="D17" s="162"/>
      <c r="E17" s="162"/>
      <c r="F17" s="97"/>
      <c r="G17" s="98"/>
      <c r="H17" s="114"/>
    </row>
    <row r="18" spans="1:8" ht="16.5" thickTop="1" thickBot="1" x14ac:dyDescent="0.3">
      <c r="A18" s="114"/>
      <c r="B18" s="161"/>
      <c r="C18" s="162"/>
      <c r="D18" s="162"/>
      <c r="E18" s="162"/>
      <c r="F18" s="97"/>
      <c r="G18" s="98"/>
      <c r="H18" s="114"/>
    </row>
    <row r="19" spans="1:8" s="5" customFormat="1" ht="15.75" thickTop="1" x14ac:dyDescent="0.25">
      <c r="A19" s="114"/>
      <c r="B19" s="133"/>
      <c r="C19" s="134"/>
      <c r="D19" s="134"/>
      <c r="E19" s="134"/>
      <c r="F19" s="97"/>
      <c r="G19" s="98"/>
      <c r="H19" s="114"/>
    </row>
    <row r="20" spans="1:8" ht="15.75" thickBot="1" x14ac:dyDescent="0.3">
      <c r="A20" s="114"/>
      <c r="B20" s="125" t="s">
        <v>20</v>
      </c>
      <c r="C20" s="126"/>
      <c r="D20" s="27" t="s">
        <v>3</v>
      </c>
      <c r="E20" s="28"/>
      <c r="F20" s="97"/>
      <c r="G20" s="98"/>
      <c r="H20" s="114"/>
    </row>
    <row r="21" spans="1:8" x14ac:dyDescent="0.25">
      <c r="A21" s="114"/>
      <c r="B21" s="127" t="s">
        <v>228</v>
      </c>
      <c r="C21" s="128"/>
      <c r="D21" s="51"/>
      <c r="E21" s="144"/>
      <c r="F21" s="7" t="s">
        <v>199</v>
      </c>
      <c r="G21" s="70">
        <v>0.1</v>
      </c>
      <c r="H21" s="114"/>
    </row>
    <row r="22" spans="1:8" x14ac:dyDescent="0.25">
      <c r="A22" s="114"/>
      <c r="B22" s="129" t="s">
        <v>11</v>
      </c>
      <c r="C22" s="130"/>
      <c r="D22" s="52"/>
      <c r="E22" s="146"/>
      <c r="F22" s="7" t="s">
        <v>140</v>
      </c>
      <c r="G22" s="82" t="str">
        <f>IF(E23=0,"0",(E23/E16))</f>
        <v>0</v>
      </c>
      <c r="H22" s="114"/>
    </row>
    <row r="23" spans="1:8" ht="15.75" thickBot="1" x14ac:dyDescent="0.3">
      <c r="A23" s="114"/>
      <c r="B23" s="124" t="s">
        <v>231</v>
      </c>
      <c r="C23" s="97"/>
      <c r="D23" s="6" t="s">
        <v>197</v>
      </c>
      <c r="E23" s="76">
        <f>SUM(D21:D22)</f>
        <v>0</v>
      </c>
      <c r="F23" s="8" t="s">
        <v>141</v>
      </c>
      <c r="G23" s="83">
        <f>SUM(G22-G21)</f>
        <v>-0.1</v>
      </c>
      <c r="H23" s="114"/>
    </row>
    <row r="24" spans="1:8" ht="15.75" thickTop="1" x14ac:dyDescent="0.25">
      <c r="A24" s="114"/>
      <c r="B24" s="124"/>
      <c r="C24" s="97"/>
      <c r="D24" s="97"/>
      <c r="E24" s="97"/>
      <c r="F24" s="97"/>
      <c r="G24" s="98"/>
      <c r="H24" s="114"/>
    </row>
    <row r="25" spans="1:8" ht="15.75" thickBot="1" x14ac:dyDescent="0.3">
      <c r="A25" s="114"/>
      <c r="B25" s="31" t="s">
        <v>14</v>
      </c>
      <c r="C25" s="28"/>
      <c r="D25" s="27" t="s">
        <v>3</v>
      </c>
      <c r="E25" s="115"/>
      <c r="F25" s="115"/>
      <c r="G25" s="116"/>
      <c r="H25" s="114"/>
    </row>
    <row r="26" spans="1:8" x14ac:dyDescent="0.25">
      <c r="A26" s="114"/>
      <c r="B26" s="127" t="s">
        <v>12</v>
      </c>
      <c r="C26" s="128"/>
      <c r="D26" s="53"/>
      <c r="E26" s="123"/>
      <c r="F26" s="7" t="s">
        <v>200</v>
      </c>
      <c r="G26" s="70">
        <v>0</v>
      </c>
      <c r="H26" s="114"/>
    </row>
    <row r="27" spans="1:8" x14ac:dyDescent="0.25">
      <c r="A27" s="114"/>
      <c r="B27" s="129" t="s">
        <v>13</v>
      </c>
      <c r="C27" s="130"/>
      <c r="D27" s="54"/>
      <c r="E27" s="97"/>
      <c r="F27" s="7" t="s">
        <v>140</v>
      </c>
      <c r="G27" s="82" t="str">
        <f>IF(E29=0,"0",(E29/E16))</f>
        <v>0</v>
      </c>
      <c r="H27" s="114"/>
    </row>
    <row r="28" spans="1:8" ht="15.75" thickBot="1" x14ac:dyDescent="0.3">
      <c r="A28" s="114"/>
      <c r="B28" s="127" t="s">
        <v>14</v>
      </c>
      <c r="C28" s="128"/>
      <c r="D28" s="55"/>
      <c r="E28" s="147"/>
      <c r="F28" s="8" t="s">
        <v>141</v>
      </c>
      <c r="G28" s="83">
        <f>SUM(G27-G26)</f>
        <v>0</v>
      </c>
      <c r="H28" s="114"/>
    </row>
    <row r="29" spans="1:8" ht="16.5" thickTop="1" thickBot="1" x14ac:dyDescent="0.3">
      <c r="A29" s="114"/>
      <c r="B29" s="124"/>
      <c r="C29" s="97"/>
      <c r="D29" s="29" t="s">
        <v>196</v>
      </c>
      <c r="E29" s="50">
        <f>SUM(D26:D28)</f>
        <v>0</v>
      </c>
      <c r="F29" s="95"/>
      <c r="G29" s="96"/>
      <c r="H29" s="114"/>
    </row>
    <row r="30" spans="1:8" ht="15.75" thickTop="1" x14ac:dyDescent="0.25">
      <c r="A30" s="114"/>
      <c r="B30" s="124"/>
      <c r="C30" s="97"/>
      <c r="D30" s="97"/>
      <c r="E30" s="97"/>
      <c r="F30" s="97"/>
      <c r="G30" s="98"/>
      <c r="H30" s="114"/>
    </row>
    <row r="31" spans="1:8" ht="15.75" thickBot="1" x14ac:dyDescent="0.3">
      <c r="A31" s="114"/>
      <c r="B31" s="31" t="s">
        <v>17</v>
      </c>
      <c r="C31" s="28"/>
      <c r="D31" s="27" t="s">
        <v>3</v>
      </c>
      <c r="E31" s="115"/>
      <c r="F31" s="115"/>
      <c r="G31" s="116"/>
      <c r="H31" s="114"/>
    </row>
    <row r="32" spans="1:8" x14ac:dyDescent="0.25">
      <c r="A32" s="114"/>
      <c r="B32" s="127" t="s">
        <v>232</v>
      </c>
      <c r="C32" s="128"/>
      <c r="D32" s="51"/>
      <c r="E32" s="144"/>
      <c r="F32" s="7" t="s">
        <v>201</v>
      </c>
      <c r="G32" s="70">
        <v>0.2</v>
      </c>
      <c r="H32" s="114"/>
    </row>
    <row r="33" spans="1:8" x14ac:dyDescent="0.25">
      <c r="A33" s="114"/>
      <c r="B33" s="129" t="s">
        <v>233</v>
      </c>
      <c r="C33" s="130"/>
      <c r="D33" s="49"/>
      <c r="E33" s="145"/>
      <c r="F33" s="7" t="s">
        <v>140</v>
      </c>
      <c r="G33" s="82" t="str">
        <f>IF(E38=0,"0",(E38/E16))</f>
        <v>0</v>
      </c>
      <c r="H33" s="114"/>
    </row>
    <row r="34" spans="1:8" ht="15.75" thickBot="1" x14ac:dyDescent="0.3">
      <c r="A34" s="114"/>
      <c r="B34" s="127" t="s">
        <v>234</v>
      </c>
      <c r="C34" s="128"/>
      <c r="D34" s="48"/>
      <c r="E34" s="145"/>
      <c r="F34" s="8" t="s">
        <v>141</v>
      </c>
      <c r="G34" s="83">
        <f>SUM(G33-G32)</f>
        <v>-0.2</v>
      </c>
      <c r="H34" s="114"/>
    </row>
    <row r="35" spans="1:8" ht="15.75" thickTop="1" x14ac:dyDescent="0.25">
      <c r="A35" s="114"/>
      <c r="B35" s="129" t="s">
        <v>235</v>
      </c>
      <c r="C35" s="130"/>
      <c r="D35" s="49"/>
      <c r="E35" s="145"/>
      <c r="F35" s="95"/>
      <c r="G35" s="96"/>
      <c r="H35" s="114"/>
    </row>
    <row r="36" spans="1:8" x14ac:dyDescent="0.25">
      <c r="A36" s="114"/>
      <c r="B36" s="127" t="s">
        <v>236</v>
      </c>
      <c r="C36" s="128"/>
      <c r="D36" s="48"/>
      <c r="E36" s="145"/>
      <c r="F36" s="97"/>
      <c r="G36" s="98"/>
      <c r="H36" s="114"/>
    </row>
    <row r="37" spans="1:8" x14ac:dyDescent="0.25">
      <c r="A37" s="114"/>
      <c r="B37" s="129" t="s">
        <v>16</v>
      </c>
      <c r="C37" s="130"/>
      <c r="D37" s="52"/>
      <c r="E37" s="146"/>
      <c r="F37" s="97"/>
      <c r="G37" s="98"/>
      <c r="H37" s="114"/>
    </row>
    <row r="38" spans="1:8" ht="15.75" thickBot="1" x14ac:dyDescent="0.3">
      <c r="A38" s="114"/>
      <c r="B38" s="124"/>
      <c r="C38" s="97"/>
      <c r="D38" s="29" t="s">
        <v>195</v>
      </c>
      <c r="E38" s="76">
        <f>SUM(D32:D37)</f>
        <v>0</v>
      </c>
      <c r="F38" s="97"/>
      <c r="G38" s="98"/>
      <c r="H38" s="114"/>
    </row>
    <row r="39" spans="1:8" ht="15.75" thickTop="1" x14ac:dyDescent="0.25">
      <c r="A39" s="114"/>
      <c r="B39" s="157"/>
      <c r="C39" s="158"/>
      <c r="D39" s="158"/>
      <c r="E39" s="158"/>
      <c r="F39" s="97"/>
      <c r="G39" s="98"/>
      <c r="H39" s="114"/>
    </row>
    <row r="40" spans="1:8" x14ac:dyDescent="0.25">
      <c r="A40" s="114"/>
      <c r="B40" s="154" t="s">
        <v>18</v>
      </c>
      <c r="C40" s="155"/>
      <c r="D40" s="156"/>
      <c r="E40" s="77">
        <f>SUM(E16-E23-E29-E38)</f>
        <v>0</v>
      </c>
      <c r="F40" s="97"/>
      <c r="G40" s="98"/>
      <c r="H40" s="114"/>
    </row>
    <row r="41" spans="1:8" x14ac:dyDescent="0.25">
      <c r="A41" s="114"/>
      <c r="B41" s="124"/>
      <c r="C41" s="97"/>
      <c r="D41" s="97"/>
      <c r="E41" s="97"/>
      <c r="F41" s="97"/>
      <c r="G41" s="98"/>
      <c r="H41" s="114"/>
    </row>
    <row r="42" spans="1:8" ht="20.25" thickBot="1" x14ac:dyDescent="0.35">
      <c r="A42" s="114"/>
      <c r="B42" s="159" t="s">
        <v>21</v>
      </c>
      <c r="C42" s="160"/>
      <c r="D42" s="160"/>
      <c r="E42" s="160"/>
      <c r="F42" s="97"/>
      <c r="G42" s="98"/>
      <c r="H42" s="114"/>
    </row>
    <row r="43" spans="1:8" ht="15.75" thickTop="1" x14ac:dyDescent="0.25">
      <c r="A43" s="114"/>
      <c r="B43" s="124"/>
      <c r="C43" s="97"/>
      <c r="D43" s="97"/>
      <c r="E43" s="97"/>
      <c r="F43" s="97"/>
      <c r="G43" s="98"/>
      <c r="H43" s="114"/>
    </row>
    <row r="44" spans="1:8" ht="15.75" thickBot="1" x14ac:dyDescent="0.3">
      <c r="A44" s="114"/>
      <c r="B44" s="125" t="s">
        <v>40</v>
      </c>
      <c r="C44" s="126"/>
      <c r="D44" s="32" t="s">
        <v>3</v>
      </c>
      <c r="E44" s="115"/>
      <c r="F44" s="115"/>
      <c r="G44" s="116"/>
      <c r="H44" s="114"/>
    </row>
    <row r="45" spans="1:8" x14ac:dyDescent="0.25">
      <c r="A45" s="114"/>
      <c r="B45" s="129" t="s">
        <v>22</v>
      </c>
      <c r="C45" s="130"/>
      <c r="D45" s="56"/>
      <c r="E45" s="144"/>
      <c r="F45" s="7" t="s">
        <v>203</v>
      </c>
      <c r="G45" s="70">
        <v>0.3</v>
      </c>
      <c r="H45" s="114"/>
    </row>
    <row r="46" spans="1:8" x14ac:dyDescent="0.25">
      <c r="A46" s="114"/>
      <c r="B46" s="127" t="s">
        <v>237</v>
      </c>
      <c r="C46" s="128"/>
      <c r="D46" s="48"/>
      <c r="E46" s="145"/>
      <c r="F46" s="7" t="s">
        <v>140</v>
      </c>
      <c r="G46" s="82" t="str">
        <f>IF(E69=0,"0",(E69/E40))</f>
        <v>0</v>
      </c>
      <c r="H46" s="114"/>
    </row>
    <row r="47" spans="1:8" ht="15.75" thickBot="1" x14ac:dyDescent="0.3">
      <c r="A47" s="114"/>
      <c r="B47" s="129" t="s">
        <v>23</v>
      </c>
      <c r="C47" s="130"/>
      <c r="D47" s="49"/>
      <c r="E47" s="145"/>
      <c r="F47" s="8" t="s">
        <v>141</v>
      </c>
      <c r="G47" s="83">
        <f>SUM(G46-G45)</f>
        <v>-0.3</v>
      </c>
      <c r="H47" s="114"/>
    </row>
    <row r="48" spans="1:8" ht="15.75" thickTop="1" x14ac:dyDescent="0.25">
      <c r="A48" s="114"/>
      <c r="B48" s="127" t="s">
        <v>24</v>
      </c>
      <c r="C48" s="128"/>
      <c r="D48" s="48"/>
      <c r="E48" s="145"/>
      <c r="F48" s="95"/>
      <c r="G48" s="96"/>
      <c r="H48" s="114"/>
    </row>
    <row r="49" spans="1:8" x14ac:dyDescent="0.25">
      <c r="A49" s="114"/>
      <c r="B49" s="129" t="s">
        <v>25</v>
      </c>
      <c r="C49" s="152"/>
      <c r="D49" s="49"/>
      <c r="E49" s="145"/>
      <c r="F49" s="97"/>
      <c r="G49" s="98"/>
      <c r="H49" s="114"/>
    </row>
    <row r="50" spans="1:8" x14ac:dyDescent="0.25">
      <c r="A50" s="114"/>
      <c r="B50" s="127" t="s">
        <v>26</v>
      </c>
      <c r="C50" s="153"/>
      <c r="D50" s="48"/>
      <c r="E50" s="145"/>
      <c r="F50" s="97"/>
      <c r="G50" s="98"/>
      <c r="H50" s="114"/>
    </row>
    <row r="51" spans="1:8" x14ac:dyDescent="0.25">
      <c r="A51" s="114"/>
      <c r="B51" s="129" t="s">
        <v>27</v>
      </c>
      <c r="C51" s="152"/>
      <c r="D51" s="49"/>
      <c r="E51" s="145"/>
      <c r="F51" s="97"/>
      <c r="G51" s="98"/>
      <c r="H51" s="114"/>
    </row>
    <row r="52" spans="1:8" x14ac:dyDescent="0.25">
      <c r="A52" s="114"/>
      <c r="B52" s="127" t="s">
        <v>28</v>
      </c>
      <c r="C52" s="153"/>
      <c r="D52" s="48"/>
      <c r="E52" s="145"/>
      <c r="F52" s="97"/>
      <c r="G52" s="98"/>
      <c r="H52" s="114"/>
    </row>
    <row r="53" spans="1:8" x14ac:dyDescent="0.25">
      <c r="A53" s="114"/>
      <c r="B53" s="129" t="s">
        <v>29</v>
      </c>
      <c r="C53" s="152"/>
      <c r="D53" s="49"/>
      <c r="E53" s="145"/>
      <c r="F53" s="97"/>
      <c r="G53" s="98"/>
      <c r="H53" s="114"/>
    </row>
    <row r="54" spans="1:8" x14ac:dyDescent="0.25">
      <c r="A54" s="114"/>
      <c r="B54" s="127" t="s">
        <v>30</v>
      </c>
      <c r="C54" s="153"/>
      <c r="D54" s="48"/>
      <c r="E54" s="145"/>
      <c r="F54" s="97"/>
      <c r="G54" s="98"/>
      <c r="H54" s="114"/>
    </row>
    <row r="55" spans="1:8" x14ac:dyDescent="0.25">
      <c r="A55" s="114"/>
      <c r="B55" s="129" t="s">
        <v>238</v>
      </c>
      <c r="C55" s="152"/>
      <c r="D55" s="49"/>
      <c r="E55" s="145"/>
      <c r="F55" s="97"/>
      <c r="G55" s="98"/>
      <c r="H55" s="114"/>
    </row>
    <row r="56" spans="1:8" x14ac:dyDescent="0.25">
      <c r="A56" s="114"/>
      <c r="B56" s="127" t="s">
        <v>31</v>
      </c>
      <c r="C56" s="153"/>
      <c r="D56" s="48"/>
      <c r="E56" s="145"/>
      <c r="F56" s="97"/>
      <c r="G56" s="98"/>
      <c r="H56" s="114"/>
    </row>
    <row r="57" spans="1:8" x14ac:dyDescent="0.25">
      <c r="A57" s="114"/>
      <c r="B57" s="129" t="s">
        <v>32</v>
      </c>
      <c r="C57" s="152"/>
      <c r="D57" s="49"/>
      <c r="E57" s="145"/>
      <c r="F57" s="97"/>
      <c r="G57" s="98"/>
      <c r="H57" s="114"/>
    </row>
    <row r="58" spans="1:8" x14ac:dyDescent="0.25">
      <c r="A58" s="114"/>
      <c r="B58" s="127" t="s">
        <v>33</v>
      </c>
      <c r="C58" s="153"/>
      <c r="D58" s="48"/>
      <c r="E58" s="145"/>
      <c r="F58" s="97"/>
      <c r="G58" s="98"/>
      <c r="H58" s="114"/>
    </row>
    <row r="59" spans="1:8" x14ac:dyDescent="0.25">
      <c r="A59" s="114"/>
      <c r="B59" s="129" t="s">
        <v>34</v>
      </c>
      <c r="C59" s="152"/>
      <c r="D59" s="49"/>
      <c r="E59" s="145"/>
      <c r="F59" s="97"/>
      <c r="G59" s="98"/>
      <c r="H59" s="114"/>
    </row>
    <row r="60" spans="1:8" x14ac:dyDescent="0.25">
      <c r="A60" s="114"/>
      <c r="B60" s="127" t="s">
        <v>35</v>
      </c>
      <c r="C60" s="153"/>
      <c r="D60" s="48"/>
      <c r="E60" s="145"/>
      <c r="F60" s="97"/>
      <c r="G60" s="98"/>
      <c r="H60" s="114"/>
    </row>
    <row r="61" spans="1:8" x14ac:dyDescent="0.25">
      <c r="A61" s="114"/>
      <c r="B61" s="129" t="s">
        <v>36</v>
      </c>
      <c r="C61" s="152"/>
      <c r="D61" s="49"/>
      <c r="E61" s="145"/>
      <c r="F61" s="97"/>
      <c r="G61" s="98"/>
      <c r="H61" s="114"/>
    </row>
    <row r="62" spans="1:8" x14ac:dyDescent="0.25">
      <c r="A62" s="114"/>
      <c r="B62" s="127" t="s">
        <v>37</v>
      </c>
      <c r="C62" s="153"/>
      <c r="D62" s="48"/>
      <c r="E62" s="145"/>
      <c r="F62" s="97"/>
      <c r="G62" s="98"/>
      <c r="H62" s="114"/>
    </row>
    <row r="63" spans="1:8" x14ac:dyDescent="0.25">
      <c r="A63" s="114"/>
      <c r="B63" s="129" t="s">
        <v>38</v>
      </c>
      <c r="C63" s="152"/>
      <c r="D63" s="49"/>
      <c r="E63" s="145"/>
      <c r="F63" s="97"/>
      <c r="G63" s="98"/>
      <c r="H63" s="114"/>
    </row>
    <row r="64" spans="1:8" x14ac:dyDescent="0.25">
      <c r="A64" s="114"/>
      <c r="B64" s="127" t="s">
        <v>39</v>
      </c>
      <c r="C64" s="153"/>
      <c r="D64" s="48"/>
      <c r="E64" s="145"/>
      <c r="F64" s="97"/>
      <c r="G64" s="98"/>
      <c r="H64" s="114"/>
    </row>
    <row r="65" spans="1:8" x14ac:dyDescent="0.25">
      <c r="A65" s="114"/>
      <c r="B65" s="129" t="s">
        <v>16</v>
      </c>
      <c r="C65" s="152"/>
      <c r="D65" s="49"/>
      <c r="E65" s="145"/>
      <c r="F65" s="97"/>
      <c r="G65" s="98"/>
      <c r="H65" s="114"/>
    </row>
    <row r="66" spans="1:8" x14ac:dyDescent="0.25">
      <c r="A66" s="114"/>
      <c r="B66" s="127" t="s">
        <v>16</v>
      </c>
      <c r="C66" s="153"/>
      <c r="D66" s="48"/>
      <c r="E66" s="145"/>
      <c r="F66" s="97"/>
      <c r="G66" s="98"/>
      <c r="H66" s="114"/>
    </row>
    <row r="67" spans="1:8" x14ac:dyDescent="0.25">
      <c r="A67" s="114"/>
      <c r="B67" s="129" t="s">
        <v>16</v>
      </c>
      <c r="C67" s="152"/>
      <c r="D67" s="49"/>
      <c r="E67" s="145"/>
      <c r="F67" s="97"/>
      <c r="G67" s="98"/>
      <c r="H67" s="114"/>
    </row>
    <row r="68" spans="1:8" x14ac:dyDescent="0.25">
      <c r="A68" s="114"/>
      <c r="B68" s="127" t="s">
        <v>16</v>
      </c>
      <c r="C68" s="128"/>
      <c r="D68" s="57"/>
      <c r="E68" s="146"/>
      <c r="F68" s="97"/>
      <c r="G68" s="98"/>
      <c r="H68" s="114"/>
    </row>
    <row r="69" spans="1:8" ht="15.75" thickBot="1" x14ac:dyDescent="0.3">
      <c r="A69" s="114"/>
      <c r="B69" s="124"/>
      <c r="C69" s="97"/>
      <c r="D69" s="29" t="s">
        <v>194</v>
      </c>
      <c r="E69" s="76">
        <f>SUM(D44:D68)</f>
        <v>0</v>
      </c>
      <c r="F69" s="97"/>
      <c r="G69" s="98"/>
      <c r="H69" s="114"/>
    </row>
    <row r="70" spans="1:8" ht="15.75" thickTop="1" x14ac:dyDescent="0.25">
      <c r="A70" s="114"/>
      <c r="B70" s="124"/>
      <c r="C70" s="97"/>
      <c r="D70" s="97"/>
      <c r="E70" s="97"/>
      <c r="F70" s="97"/>
      <c r="G70" s="98"/>
      <c r="H70" s="114"/>
    </row>
    <row r="71" spans="1:8" ht="15.75" thickBot="1" x14ac:dyDescent="0.3">
      <c r="A71" s="114"/>
      <c r="B71" s="125" t="s">
        <v>43</v>
      </c>
      <c r="C71" s="126"/>
      <c r="D71" s="27" t="s">
        <v>3</v>
      </c>
      <c r="E71" s="28"/>
      <c r="F71" s="97"/>
      <c r="G71" s="98"/>
      <c r="H71" s="114"/>
    </row>
    <row r="72" spans="1:8" x14ac:dyDescent="0.25">
      <c r="A72" s="114"/>
      <c r="B72" s="150" t="s">
        <v>136</v>
      </c>
      <c r="C72" s="151"/>
      <c r="D72" s="51"/>
      <c r="E72" s="144"/>
      <c r="F72" s="7" t="s">
        <v>202</v>
      </c>
      <c r="G72" s="70">
        <v>0.11</v>
      </c>
      <c r="H72" s="114"/>
    </row>
    <row r="73" spans="1:8" x14ac:dyDescent="0.25">
      <c r="A73" s="114"/>
      <c r="B73" s="129" t="s">
        <v>41</v>
      </c>
      <c r="C73" s="130"/>
      <c r="D73" s="49"/>
      <c r="E73" s="145"/>
      <c r="F73" s="7" t="s">
        <v>140</v>
      </c>
      <c r="G73" s="82" t="str">
        <f>IF(E76=0,"0",(E76/E40))</f>
        <v>0</v>
      </c>
      <c r="H73" s="114"/>
    </row>
    <row r="74" spans="1:8" ht="15.75" thickBot="1" x14ac:dyDescent="0.3">
      <c r="A74" s="114"/>
      <c r="B74" s="150" t="s">
        <v>42</v>
      </c>
      <c r="C74" s="151"/>
      <c r="D74" s="48"/>
      <c r="E74" s="145"/>
      <c r="F74" s="8" t="s">
        <v>141</v>
      </c>
      <c r="G74" s="83">
        <f>SUM(G73-G72)</f>
        <v>-0.11</v>
      </c>
      <c r="H74" s="114"/>
    </row>
    <row r="75" spans="1:8" ht="15.75" thickTop="1" x14ac:dyDescent="0.25">
      <c r="A75" s="114"/>
      <c r="B75" s="129" t="s">
        <v>16</v>
      </c>
      <c r="C75" s="130"/>
      <c r="D75" s="58"/>
      <c r="E75" s="146"/>
      <c r="F75" s="95"/>
      <c r="G75" s="96"/>
      <c r="H75" s="114"/>
    </row>
    <row r="76" spans="1:8" ht="15.75" thickBot="1" x14ac:dyDescent="0.3">
      <c r="A76" s="114"/>
      <c r="B76" s="124"/>
      <c r="C76" s="97"/>
      <c r="D76" s="29" t="s">
        <v>193</v>
      </c>
      <c r="E76" s="76">
        <f>SUM(D72:D75)</f>
        <v>0</v>
      </c>
      <c r="F76" s="97"/>
      <c r="G76" s="98"/>
      <c r="H76" s="114"/>
    </row>
    <row r="77" spans="1:8" ht="15.75" thickTop="1" x14ac:dyDescent="0.25">
      <c r="A77" s="114"/>
      <c r="B77" s="124"/>
      <c r="C77" s="97"/>
      <c r="D77" s="97"/>
      <c r="E77" s="97"/>
      <c r="F77" s="97"/>
      <c r="G77" s="98"/>
      <c r="H77" s="114"/>
    </row>
    <row r="78" spans="1:8" ht="15.75" thickBot="1" x14ac:dyDescent="0.3">
      <c r="A78" s="114"/>
      <c r="B78" s="125" t="s">
        <v>47</v>
      </c>
      <c r="C78" s="126"/>
      <c r="D78" s="27" t="s">
        <v>3</v>
      </c>
      <c r="E78" s="115"/>
      <c r="F78" s="115"/>
      <c r="G78" s="116"/>
      <c r="H78" s="114"/>
    </row>
    <row r="79" spans="1:8" x14ac:dyDescent="0.25">
      <c r="A79" s="114"/>
      <c r="B79" s="127" t="s">
        <v>44</v>
      </c>
      <c r="C79" s="128"/>
      <c r="D79" s="51"/>
      <c r="E79" s="123"/>
      <c r="F79" s="7" t="s">
        <v>204</v>
      </c>
      <c r="G79" s="70">
        <v>0.02</v>
      </c>
      <c r="H79" s="114"/>
    </row>
    <row r="80" spans="1:8" x14ac:dyDescent="0.25">
      <c r="A80" s="114"/>
      <c r="B80" s="129" t="s">
        <v>45</v>
      </c>
      <c r="C80" s="130"/>
      <c r="D80" s="49"/>
      <c r="E80" s="97"/>
      <c r="F80" s="7" t="s">
        <v>140</v>
      </c>
      <c r="G80" s="9" t="str">
        <f>IF(E84=0,"0",(E84/E40))</f>
        <v>0</v>
      </c>
      <c r="H80" s="114"/>
    </row>
    <row r="81" spans="1:8" ht="15.75" thickBot="1" x14ac:dyDescent="0.3">
      <c r="A81" s="114"/>
      <c r="B81" s="127" t="s">
        <v>254</v>
      </c>
      <c r="C81" s="128"/>
      <c r="D81" s="48"/>
      <c r="E81" s="97"/>
      <c r="F81" s="8" t="s">
        <v>141</v>
      </c>
      <c r="G81" s="30">
        <f>SUM(G80-G79)</f>
        <v>-0.02</v>
      </c>
      <c r="H81" s="114"/>
    </row>
    <row r="82" spans="1:8" ht="15.75" thickTop="1" x14ac:dyDescent="0.25">
      <c r="A82" s="114"/>
      <c r="B82" s="129" t="s">
        <v>46</v>
      </c>
      <c r="C82" s="130"/>
      <c r="D82" s="49"/>
      <c r="E82" s="97"/>
      <c r="F82" s="95"/>
      <c r="G82" s="96"/>
      <c r="H82" s="114"/>
    </row>
    <row r="83" spans="1:8" x14ac:dyDescent="0.25">
      <c r="A83" s="114"/>
      <c r="B83" s="127" t="s">
        <v>16</v>
      </c>
      <c r="C83" s="128"/>
      <c r="D83" s="57"/>
      <c r="E83" s="97"/>
      <c r="F83" s="97"/>
      <c r="G83" s="98"/>
      <c r="H83" s="114"/>
    </row>
    <row r="84" spans="1:8" ht="15.75" thickBot="1" x14ac:dyDescent="0.3">
      <c r="A84" s="114"/>
      <c r="B84" s="124"/>
      <c r="C84" s="97"/>
      <c r="D84" s="29" t="s">
        <v>192</v>
      </c>
      <c r="E84" s="76">
        <f>SUM(D79:D83)</f>
        <v>0</v>
      </c>
      <c r="F84" s="97"/>
      <c r="G84" s="98"/>
      <c r="H84" s="114"/>
    </row>
    <row r="85" spans="1:8" ht="15.75" thickTop="1" x14ac:dyDescent="0.25">
      <c r="A85" s="114"/>
      <c r="B85" s="124"/>
      <c r="C85" s="97"/>
      <c r="D85" s="97"/>
      <c r="E85" s="97"/>
      <c r="F85" s="97"/>
      <c r="G85" s="98"/>
      <c r="H85" s="114"/>
    </row>
    <row r="86" spans="1:8" ht="15.75" thickBot="1" x14ac:dyDescent="0.3">
      <c r="A86" s="114"/>
      <c r="B86" s="125" t="s">
        <v>58</v>
      </c>
      <c r="C86" s="126"/>
      <c r="D86" s="27" t="s">
        <v>3</v>
      </c>
      <c r="E86" s="115"/>
      <c r="F86" s="115"/>
      <c r="G86" s="116"/>
      <c r="H86" s="114"/>
    </row>
    <row r="87" spans="1:8" x14ac:dyDescent="0.25">
      <c r="A87" s="114"/>
      <c r="B87" s="127" t="s">
        <v>48</v>
      </c>
      <c r="C87" s="128"/>
      <c r="D87" s="51"/>
      <c r="E87" s="123"/>
      <c r="F87" s="7" t="s">
        <v>205</v>
      </c>
      <c r="G87" s="70">
        <v>0.13</v>
      </c>
      <c r="H87" s="114"/>
    </row>
    <row r="88" spans="1:8" x14ac:dyDescent="0.25">
      <c r="A88" s="114"/>
      <c r="B88" s="129" t="s">
        <v>27</v>
      </c>
      <c r="C88" s="130"/>
      <c r="D88" s="49"/>
      <c r="E88" s="97"/>
      <c r="F88" s="7" t="s">
        <v>140</v>
      </c>
      <c r="G88" s="82" t="str">
        <f>IF(E100=0,"0",(E100/E40))</f>
        <v>0</v>
      </c>
      <c r="H88" s="114"/>
    </row>
    <row r="89" spans="1:8" ht="15.75" thickBot="1" x14ac:dyDescent="0.3">
      <c r="A89" s="114"/>
      <c r="B89" s="127" t="s">
        <v>49</v>
      </c>
      <c r="C89" s="128"/>
      <c r="D89" s="48"/>
      <c r="E89" s="97"/>
      <c r="F89" s="8" t="s">
        <v>141</v>
      </c>
      <c r="G89" s="83">
        <f>SUM(G88-G87)</f>
        <v>-0.13</v>
      </c>
      <c r="H89" s="114"/>
    </row>
    <row r="90" spans="1:8" ht="15.75" thickTop="1" x14ac:dyDescent="0.25">
      <c r="A90" s="114"/>
      <c r="B90" s="129" t="s">
        <v>239</v>
      </c>
      <c r="C90" s="130"/>
      <c r="D90" s="49"/>
      <c r="E90" s="97"/>
      <c r="F90" s="95"/>
      <c r="G90" s="96"/>
      <c r="H90" s="114"/>
    </row>
    <row r="91" spans="1:8" x14ac:dyDescent="0.25">
      <c r="A91" s="114"/>
      <c r="B91" s="127" t="s">
        <v>50</v>
      </c>
      <c r="C91" s="128"/>
      <c r="D91" s="48"/>
      <c r="E91" s="97"/>
      <c r="F91" s="97"/>
      <c r="G91" s="98"/>
      <c r="H91" s="114"/>
    </row>
    <row r="92" spans="1:8" x14ac:dyDescent="0.25">
      <c r="A92" s="114"/>
      <c r="B92" s="129" t="s">
        <v>51</v>
      </c>
      <c r="C92" s="130"/>
      <c r="D92" s="49"/>
      <c r="E92" s="97"/>
      <c r="F92" s="97"/>
      <c r="G92" s="98"/>
      <c r="H92" s="114"/>
    </row>
    <row r="93" spans="1:8" x14ac:dyDescent="0.25">
      <c r="A93" s="114"/>
      <c r="B93" s="127" t="s">
        <v>52</v>
      </c>
      <c r="C93" s="128"/>
      <c r="D93" s="48"/>
      <c r="E93" s="97"/>
      <c r="F93" s="97"/>
      <c r="G93" s="98"/>
      <c r="H93" s="114"/>
    </row>
    <row r="94" spans="1:8" x14ac:dyDescent="0.25">
      <c r="A94" s="114"/>
      <c r="B94" s="129" t="s">
        <v>53</v>
      </c>
      <c r="C94" s="130"/>
      <c r="D94" s="49"/>
      <c r="E94" s="97"/>
      <c r="F94" s="97"/>
      <c r="G94" s="98"/>
      <c r="H94" s="114"/>
    </row>
    <row r="95" spans="1:8" x14ac:dyDescent="0.25">
      <c r="A95" s="114"/>
      <c r="B95" s="127" t="s">
        <v>54</v>
      </c>
      <c r="C95" s="128"/>
      <c r="D95" s="48"/>
      <c r="E95" s="97"/>
      <c r="F95" s="97"/>
      <c r="G95" s="98"/>
      <c r="H95" s="114"/>
    </row>
    <row r="96" spans="1:8" x14ac:dyDescent="0.25">
      <c r="A96" s="114"/>
      <c r="B96" s="129" t="s">
        <v>55</v>
      </c>
      <c r="C96" s="130"/>
      <c r="D96" s="49"/>
      <c r="E96" s="97"/>
      <c r="F96" s="97"/>
      <c r="G96" s="98"/>
      <c r="H96" s="114"/>
    </row>
    <row r="97" spans="1:8" x14ac:dyDescent="0.25">
      <c r="A97" s="114"/>
      <c r="B97" s="127" t="s">
        <v>56</v>
      </c>
      <c r="C97" s="128"/>
      <c r="D97" s="48"/>
      <c r="E97" s="97"/>
      <c r="F97" s="97"/>
      <c r="G97" s="98"/>
      <c r="H97" s="114"/>
    </row>
    <row r="98" spans="1:8" x14ac:dyDescent="0.25">
      <c r="A98" s="114"/>
      <c r="B98" s="129" t="s">
        <v>57</v>
      </c>
      <c r="C98" s="130"/>
      <c r="D98" s="49"/>
      <c r="E98" s="97"/>
      <c r="F98" s="97"/>
      <c r="G98" s="98"/>
      <c r="H98" s="114"/>
    </row>
    <row r="99" spans="1:8" x14ac:dyDescent="0.25">
      <c r="A99" s="114"/>
      <c r="B99" s="127" t="s">
        <v>16</v>
      </c>
      <c r="C99" s="128"/>
      <c r="D99" s="57"/>
      <c r="E99" s="97"/>
      <c r="F99" s="97"/>
      <c r="G99" s="98"/>
      <c r="H99" s="114"/>
    </row>
    <row r="100" spans="1:8" ht="15.75" thickBot="1" x14ac:dyDescent="0.3">
      <c r="A100" s="114"/>
      <c r="B100" s="124"/>
      <c r="C100" s="97"/>
      <c r="D100" s="29" t="s">
        <v>191</v>
      </c>
      <c r="E100" s="76">
        <f>SUM(D87:D99)</f>
        <v>0</v>
      </c>
      <c r="F100" s="97"/>
      <c r="G100" s="98"/>
      <c r="H100" s="114"/>
    </row>
    <row r="101" spans="1:8" ht="15.75" thickTop="1" x14ac:dyDescent="0.25">
      <c r="A101" s="114"/>
      <c r="B101" s="124"/>
      <c r="C101" s="97"/>
      <c r="D101" s="97"/>
      <c r="E101" s="97"/>
      <c r="F101" s="97"/>
      <c r="G101" s="98"/>
      <c r="H101" s="114"/>
    </row>
    <row r="102" spans="1:8" ht="15.75" thickBot="1" x14ac:dyDescent="0.3">
      <c r="A102" s="114"/>
      <c r="B102" s="125" t="s">
        <v>66</v>
      </c>
      <c r="C102" s="126"/>
      <c r="D102" s="27" t="s">
        <v>3</v>
      </c>
      <c r="E102" s="115"/>
      <c r="F102" s="115"/>
      <c r="G102" s="116"/>
      <c r="H102" s="114"/>
    </row>
    <row r="103" spans="1:8" x14ac:dyDescent="0.25">
      <c r="A103" s="114"/>
      <c r="B103" s="127" t="s">
        <v>59</v>
      </c>
      <c r="C103" s="128"/>
      <c r="D103" s="51"/>
      <c r="E103" s="123"/>
      <c r="F103" s="7" t="s">
        <v>206</v>
      </c>
      <c r="G103" s="70">
        <v>0.05</v>
      </c>
      <c r="H103" s="114"/>
    </row>
    <row r="104" spans="1:8" x14ac:dyDescent="0.25">
      <c r="A104" s="114"/>
      <c r="B104" s="129" t="s">
        <v>60</v>
      </c>
      <c r="C104" s="130"/>
      <c r="D104" s="49"/>
      <c r="E104" s="97"/>
      <c r="F104" s="7" t="s">
        <v>140</v>
      </c>
      <c r="G104" s="82" t="str">
        <f>IF(E111=0,"0",(E111/E40))</f>
        <v>0</v>
      </c>
      <c r="H104" s="114"/>
    </row>
    <row r="105" spans="1:8" ht="15.75" thickBot="1" x14ac:dyDescent="0.3">
      <c r="A105" s="114"/>
      <c r="B105" s="127" t="s">
        <v>61</v>
      </c>
      <c r="C105" s="128"/>
      <c r="D105" s="48"/>
      <c r="E105" s="97"/>
      <c r="F105" s="8" t="s">
        <v>141</v>
      </c>
      <c r="G105" s="83">
        <f>SUM(G104-G103)</f>
        <v>-0.05</v>
      </c>
      <c r="H105" s="114"/>
    </row>
    <row r="106" spans="1:8" ht="15.75" thickTop="1" x14ac:dyDescent="0.25">
      <c r="A106" s="114"/>
      <c r="B106" s="129" t="s">
        <v>62</v>
      </c>
      <c r="C106" s="130"/>
      <c r="D106" s="49"/>
      <c r="E106" s="97"/>
      <c r="F106" s="95"/>
      <c r="G106" s="96"/>
      <c r="H106" s="114"/>
    </row>
    <row r="107" spans="1:8" x14ac:dyDescent="0.25">
      <c r="A107" s="114"/>
      <c r="B107" s="127" t="s">
        <v>63</v>
      </c>
      <c r="C107" s="128"/>
      <c r="D107" s="48"/>
      <c r="E107" s="97"/>
      <c r="F107" s="97"/>
      <c r="G107" s="98"/>
      <c r="H107" s="114"/>
    </row>
    <row r="108" spans="1:8" x14ac:dyDescent="0.25">
      <c r="A108" s="114"/>
      <c r="B108" s="129" t="s">
        <v>64</v>
      </c>
      <c r="C108" s="130"/>
      <c r="D108" s="49"/>
      <c r="E108" s="97"/>
      <c r="F108" s="97"/>
      <c r="G108" s="98"/>
      <c r="H108" s="114"/>
    </row>
    <row r="109" spans="1:8" x14ac:dyDescent="0.25">
      <c r="A109" s="114"/>
      <c r="B109" s="127" t="s">
        <v>65</v>
      </c>
      <c r="C109" s="128"/>
      <c r="D109" s="48"/>
      <c r="E109" s="97"/>
      <c r="F109" s="97"/>
      <c r="G109" s="98"/>
      <c r="H109" s="114"/>
    </row>
    <row r="110" spans="1:8" x14ac:dyDescent="0.25">
      <c r="A110" s="114"/>
      <c r="B110" s="129" t="s">
        <v>16</v>
      </c>
      <c r="C110" s="130"/>
      <c r="D110" s="52"/>
      <c r="E110" s="97"/>
      <c r="F110" s="97"/>
      <c r="G110" s="98"/>
      <c r="H110" s="114"/>
    </row>
    <row r="111" spans="1:8" ht="15.75" thickBot="1" x14ac:dyDescent="0.3">
      <c r="A111" s="114"/>
      <c r="B111" s="124"/>
      <c r="C111" s="97"/>
      <c r="D111" s="29" t="s">
        <v>190</v>
      </c>
      <c r="E111" s="76">
        <f>SUM(D103:D110)</f>
        <v>0</v>
      </c>
      <c r="F111" s="97"/>
      <c r="G111" s="98"/>
      <c r="H111" s="114"/>
    </row>
    <row r="112" spans="1:8" ht="60" customHeight="1" thickTop="1" x14ac:dyDescent="0.25">
      <c r="A112" s="114"/>
      <c r="B112" s="148" t="s">
        <v>67</v>
      </c>
      <c r="C112" s="149"/>
      <c r="D112" s="33"/>
      <c r="E112" s="33"/>
      <c r="F112" s="97"/>
      <c r="G112" s="98"/>
      <c r="H112" s="114"/>
    </row>
    <row r="113" spans="1:8" x14ac:dyDescent="0.25">
      <c r="A113" s="114"/>
      <c r="B113" s="124"/>
      <c r="C113" s="97"/>
      <c r="D113" s="97"/>
      <c r="E113" s="97"/>
      <c r="F113" s="97"/>
      <c r="G113" s="98"/>
      <c r="H113" s="114"/>
    </row>
    <row r="114" spans="1:8" ht="15.75" thickBot="1" x14ac:dyDescent="0.3">
      <c r="A114" s="114"/>
      <c r="B114" s="125" t="s">
        <v>76</v>
      </c>
      <c r="C114" s="126"/>
      <c r="D114" s="27" t="s">
        <v>3</v>
      </c>
      <c r="E114" s="115"/>
      <c r="F114" s="115"/>
      <c r="G114" s="116"/>
      <c r="H114" s="114"/>
    </row>
    <row r="115" spans="1:8" x14ac:dyDescent="0.25">
      <c r="A115" s="114"/>
      <c r="B115" s="127" t="s">
        <v>68</v>
      </c>
      <c r="C115" s="128"/>
      <c r="D115" s="51"/>
      <c r="E115" s="97"/>
      <c r="F115" s="7" t="s">
        <v>206</v>
      </c>
      <c r="G115" s="70">
        <v>0.05</v>
      </c>
      <c r="H115" s="114"/>
    </row>
    <row r="116" spans="1:8" x14ac:dyDescent="0.25">
      <c r="A116" s="114"/>
      <c r="B116" s="129" t="s">
        <v>69</v>
      </c>
      <c r="C116" s="130"/>
      <c r="D116" s="49"/>
      <c r="E116" s="97"/>
      <c r="F116" s="7" t="s">
        <v>140</v>
      </c>
      <c r="G116" s="82" t="str">
        <f>IF(E125=0,"0",(E125/E40))</f>
        <v>0</v>
      </c>
      <c r="H116" s="114"/>
    </row>
    <row r="117" spans="1:8" ht="15.75" thickBot="1" x14ac:dyDescent="0.3">
      <c r="A117" s="114"/>
      <c r="B117" s="127" t="s">
        <v>70</v>
      </c>
      <c r="C117" s="128"/>
      <c r="D117" s="48"/>
      <c r="E117" s="97"/>
      <c r="F117" s="8" t="s">
        <v>141</v>
      </c>
      <c r="G117" s="83">
        <f>SUM(G116-G115)</f>
        <v>-0.05</v>
      </c>
      <c r="H117" s="114"/>
    </row>
    <row r="118" spans="1:8" ht="15.75" thickTop="1" x14ac:dyDescent="0.25">
      <c r="A118" s="114"/>
      <c r="B118" s="129" t="s">
        <v>71</v>
      </c>
      <c r="C118" s="130"/>
      <c r="D118" s="49"/>
      <c r="E118" s="97"/>
      <c r="F118" s="95"/>
      <c r="G118" s="96"/>
      <c r="H118" s="114"/>
    </row>
    <row r="119" spans="1:8" x14ac:dyDescent="0.25">
      <c r="A119" s="114"/>
      <c r="B119" s="127" t="s">
        <v>72</v>
      </c>
      <c r="C119" s="128"/>
      <c r="D119" s="48"/>
      <c r="E119" s="97"/>
      <c r="F119" s="97"/>
      <c r="G119" s="98"/>
      <c r="H119" s="114"/>
    </row>
    <row r="120" spans="1:8" x14ac:dyDescent="0.25">
      <c r="A120" s="114"/>
      <c r="B120" s="129" t="s">
        <v>73</v>
      </c>
      <c r="C120" s="130"/>
      <c r="D120" s="49"/>
      <c r="E120" s="97"/>
      <c r="F120" s="97"/>
      <c r="G120" s="98"/>
      <c r="H120" s="114"/>
    </row>
    <row r="121" spans="1:8" x14ac:dyDescent="0.25">
      <c r="A121" s="114"/>
      <c r="B121" s="127" t="s">
        <v>74</v>
      </c>
      <c r="C121" s="128"/>
      <c r="D121" s="48"/>
      <c r="E121" s="97"/>
      <c r="F121" s="97"/>
      <c r="G121" s="98"/>
      <c r="H121" s="114"/>
    </row>
    <row r="122" spans="1:8" x14ac:dyDescent="0.25">
      <c r="A122" s="114"/>
      <c r="B122" s="129" t="s">
        <v>240</v>
      </c>
      <c r="C122" s="130"/>
      <c r="D122" s="49"/>
      <c r="E122" s="97"/>
      <c r="F122" s="97"/>
      <c r="G122" s="98"/>
      <c r="H122" s="114"/>
    </row>
    <row r="123" spans="1:8" x14ac:dyDescent="0.25">
      <c r="A123" s="114"/>
      <c r="B123" s="127" t="s">
        <v>75</v>
      </c>
      <c r="C123" s="128"/>
      <c r="D123" s="48"/>
      <c r="E123" s="97"/>
      <c r="F123" s="97"/>
      <c r="G123" s="98"/>
      <c r="H123" s="114"/>
    </row>
    <row r="124" spans="1:8" x14ac:dyDescent="0.25">
      <c r="A124" s="114"/>
      <c r="B124" s="129" t="s">
        <v>16</v>
      </c>
      <c r="C124" s="130"/>
      <c r="D124" s="52"/>
      <c r="E124" s="97"/>
      <c r="F124" s="97"/>
      <c r="G124" s="98"/>
      <c r="H124" s="114"/>
    </row>
    <row r="125" spans="1:8" ht="15.75" thickBot="1" x14ac:dyDescent="0.3">
      <c r="A125" s="114"/>
      <c r="B125" s="124"/>
      <c r="C125" s="97"/>
      <c r="D125" s="29" t="s">
        <v>189</v>
      </c>
      <c r="E125" s="76">
        <f>SUM(D115:D124)</f>
        <v>0</v>
      </c>
      <c r="F125" s="97"/>
      <c r="G125" s="98"/>
      <c r="H125" s="114"/>
    </row>
    <row r="126" spans="1:8" ht="15.75" thickTop="1" x14ac:dyDescent="0.25">
      <c r="A126" s="114"/>
      <c r="B126" s="124"/>
      <c r="C126" s="97"/>
      <c r="D126" s="97"/>
      <c r="E126" s="97"/>
      <c r="F126" s="97"/>
      <c r="G126" s="98"/>
      <c r="H126" s="114"/>
    </row>
    <row r="127" spans="1:8" ht="15.75" thickBot="1" x14ac:dyDescent="0.3">
      <c r="A127" s="114"/>
      <c r="B127" s="125" t="s">
        <v>83</v>
      </c>
      <c r="C127" s="126"/>
      <c r="D127" s="27" t="s">
        <v>3</v>
      </c>
      <c r="E127" s="115"/>
      <c r="F127" s="115"/>
      <c r="G127" s="116"/>
      <c r="H127" s="114"/>
    </row>
    <row r="128" spans="1:8" x14ac:dyDescent="0.25">
      <c r="A128" s="114"/>
      <c r="B128" s="127" t="s">
        <v>77</v>
      </c>
      <c r="C128" s="128"/>
      <c r="D128" s="59"/>
      <c r="E128" s="145"/>
      <c r="F128" s="7" t="s">
        <v>207</v>
      </c>
      <c r="G128" s="70">
        <v>7.0000000000000007E-2</v>
      </c>
      <c r="H128" s="114"/>
    </row>
    <row r="129" spans="1:8" x14ac:dyDescent="0.25">
      <c r="A129" s="114"/>
      <c r="B129" s="129" t="s">
        <v>78</v>
      </c>
      <c r="C129" s="130"/>
      <c r="D129" s="60"/>
      <c r="E129" s="145"/>
      <c r="F129" s="7" t="s">
        <v>140</v>
      </c>
      <c r="G129" s="82" t="str">
        <f>IF(E138=0,"0",(E138/E40))</f>
        <v>0</v>
      </c>
      <c r="H129" s="114"/>
    </row>
    <row r="130" spans="1:8" ht="15.75" thickBot="1" x14ac:dyDescent="0.3">
      <c r="A130" s="114"/>
      <c r="B130" s="127" t="s">
        <v>79</v>
      </c>
      <c r="C130" s="128"/>
      <c r="D130" s="61"/>
      <c r="E130" s="145"/>
      <c r="F130" s="8" t="s">
        <v>141</v>
      </c>
      <c r="G130" s="83">
        <f>SUM(G129-G128)</f>
        <v>-7.0000000000000007E-2</v>
      </c>
      <c r="H130" s="114"/>
    </row>
    <row r="131" spans="1:8" ht="15.75" thickTop="1" x14ac:dyDescent="0.25">
      <c r="A131" s="114"/>
      <c r="B131" s="129" t="s">
        <v>84</v>
      </c>
      <c r="C131" s="130"/>
      <c r="D131" s="60"/>
      <c r="E131" s="145"/>
      <c r="F131" s="95"/>
      <c r="G131" s="96"/>
      <c r="H131" s="114"/>
    </row>
    <row r="132" spans="1:8" x14ac:dyDescent="0.25">
      <c r="A132" s="114"/>
      <c r="B132" s="127" t="s">
        <v>80</v>
      </c>
      <c r="C132" s="128"/>
      <c r="D132" s="61"/>
      <c r="E132" s="145"/>
      <c r="F132" s="97"/>
      <c r="G132" s="98"/>
      <c r="H132" s="114"/>
    </row>
    <row r="133" spans="1:8" x14ac:dyDescent="0.25">
      <c r="A133" s="114"/>
      <c r="B133" s="129" t="s">
        <v>241</v>
      </c>
      <c r="C133" s="130"/>
      <c r="D133" s="60"/>
      <c r="E133" s="145"/>
      <c r="F133" s="97"/>
      <c r="G133" s="98"/>
      <c r="H133" s="114"/>
    </row>
    <row r="134" spans="1:8" x14ac:dyDescent="0.25">
      <c r="A134" s="114"/>
      <c r="B134" s="127" t="s">
        <v>81</v>
      </c>
      <c r="C134" s="128"/>
      <c r="D134" s="61"/>
      <c r="E134" s="145"/>
      <c r="F134" s="97"/>
      <c r="G134" s="98"/>
      <c r="H134" s="114"/>
    </row>
    <row r="135" spans="1:8" x14ac:dyDescent="0.25">
      <c r="A135" s="114"/>
      <c r="B135" s="129" t="s">
        <v>82</v>
      </c>
      <c r="C135" s="130"/>
      <c r="D135" s="60"/>
      <c r="E135" s="145"/>
      <c r="F135" s="97"/>
      <c r="G135" s="98"/>
      <c r="H135" s="114"/>
    </row>
    <row r="136" spans="1:8" x14ac:dyDescent="0.25">
      <c r="A136" s="114"/>
      <c r="B136" s="127" t="s">
        <v>16</v>
      </c>
      <c r="C136" s="128"/>
      <c r="D136" s="61"/>
      <c r="E136" s="145"/>
      <c r="F136" s="97"/>
      <c r="G136" s="98"/>
      <c r="H136" s="114"/>
    </row>
    <row r="137" spans="1:8" x14ac:dyDescent="0.25">
      <c r="A137" s="114"/>
      <c r="B137" s="129" t="s">
        <v>16</v>
      </c>
      <c r="C137" s="130"/>
      <c r="D137" s="62"/>
      <c r="E137" s="146"/>
      <c r="F137" s="97"/>
      <c r="G137" s="98"/>
      <c r="H137" s="114"/>
    </row>
    <row r="138" spans="1:8" ht="15.75" thickBot="1" x14ac:dyDescent="0.3">
      <c r="A138" s="114"/>
      <c r="B138" s="124"/>
      <c r="C138" s="97"/>
      <c r="D138" s="29" t="s">
        <v>188</v>
      </c>
      <c r="E138" s="76">
        <f>SUM(D128:D137)</f>
        <v>0</v>
      </c>
      <c r="F138" s="97"/>
      <c r="G138" s="98"/>
      <c r="H138" s="114"/>
    </row>
    <row r="139" spans="1:8" ht="15.75" thickTop="1" x14ac:dyDescent="0.25">
      <c r="A139" s="114"/>
      <c r="B139" s="124"/>
      <c r="C139" s="97"/>
      <c r="D139" s="97"/>
      <c r="E139" s="97"/>
      <c r="F139" s="97"/>
      <c r="G139" s="98"/>
      <c r="H139" s="114"/>
    </row>
    <row r="140" spans="1:8" ht="15.75" thickBot="1" x14ac:dyDescent="0.3">
      <c r="A140" s="114"/>
      <c r="B140" s="125" t="s">
        <v>89</v>
      </c>
      <c r="C140" s="126"/>
      <c r="D140" s="27" t="s">
        <v>3</v>
      </c>
      <c r="E140" s="115"/>
      <c r="F140" s="115"/>
      <c r="G140" s="116"/>
      <c r="H140" s="114"/>
    </row>
    <row r="141" spans="1:8" x14ac:dyDescent="0.25">
      <c r="A141" s="114"/>
      <c r="B141" s="127" t="s">
        <v>85</v>
      </c>
      <c r="C141" s="128"/>
      <c r="D141" s="51"/>
      <c r="E141" s="123"/>
      <c r="F141" s="7" t="s">
        <v>204</v>
      </c>
      <c r="G141" s="70">
        <v>0.02</v>
      </c>
      <c r="H141" s="114"/>
    </row>
    <row r="142" spans="1:8" x14ac:dyDescent="0.25">
      <c r="A142" s="114"/>
      <c r="B142" s="129" t="s">
        <v>86</v>
      </c>
      <c r="C142" s="130"/>
      <c r="D142" s="49"/>
      <c r="E142" s="97"/>
      <c r="F142" s="7" t="s">
        <v>140</v>
      </c>
      <c r="G142" s="82" t="str">
        <f>IF(E148=0,"0",(E148/E40))</f>
        <v>0</v>
      </c>
      <c r="H142" s="114"/>
    </row>
    <row r="143" spans="1:8" ht="15.75" thickBot="1" x14ac:dyDescent="0.3">
      <c r="A143" s="114"/>
      <c r="B143" s="127" t="s">
        <v>87</v>
      </c>
      <c r="C143" s="128"/>
      <c r="D143" s="48"/>
      <c r="E143" s="97"/>
      <c r="F143" s="8" t="s">
        <v>141</v>
      </c>
      <c r="G143" s="83">
        <f>SUM(G142-G141)</f>
        <v>-0.02</v>
      </c>
      <c r="H143" s="114"/>
    </row>
    <row r="144" spans="1:8" ht="15.75" thickTop="1" x14ac:dyDescent="0.25">
      <c r="A144" s="114"/>
      <c r="B144" s="129" t="s">
        <v>90</v>
      </c>
      <c r="C144" s="130"/>
      <c r="D144" s="49"/>
      <c r="E144" s="97"/>
      <c r="F144" s="117"/>
      <c r="G144" s="118"/>
      <c r="H144" s="114"/>
    </row>
    <row r="145" spans="1:8" x14ac:dyDescent="0.25">
      <c r="A145" s="114"/>
      <c r="B145" s="127" t="s">
        <v>88</v>
      </c>
      <c r="C145" s="128"/>
      <c r="D145" s="48"/>
      <c r="E145" s="97"/>
      <c r="F145" s="119"/>
      <c r="G145" s="120"/>
      <c r="H145" s="114"/>
    </row>
    <row r="146" spans="1:8" x14ac:dyDescent="0.25">
      <c r="A146" s="114"/>
      <c r="B146" s="129" t="s">
        <v>242</v>
      </c>
      <c r="C146" s="130"/>
      <c r="D146" s="52"/>
      <c r="E146" s="97"/>
      <c r="F146" s="119"/>
      <c r="G146" s="120"/>
      <c r="H146" s="114"/>
    </row>
    <row r="147" spans="1:8" x14ac:dyDescent="0.25">
      <c r="A147" s="114"/>
      <c r="B147" s="127" t="s">
        <v>16</v>
      </c>
      <c r="C147" s="128"/>
      <c r="D147" s="73"/>
      <c r="E147" s="147"/>
      <c r="F147" s="119"/>
      <c r="G147" s="120"/>
      <c r="H147" s="114"/>
    </row>
    <row r="148" spans="1:8" ht="15.75" thickBot="1" x14ac:dyDescent="0.3">
      <c r="A148" s="114"/>
      <c r="B148" s="124"/>
      <c r="C148" s="97"/>
      <c r="D148" s="29" t="s">
        <v>187</v>
      </c>
      <c r="E148" s="76">
        <f>SUM(D141:D147)</f>
        <v>0</v>
      </c>
      <c r="F148" s="119"/>
      <c r="G148" s="120"/>
      <c r="H148" s="114"/>
    </row>
    <row r="149" spans="1:8" ht="15.75" thickTop="1" x14ac:dyDescent="0.25">
      <c r="A149" s="114"/>
      <c r="B149" s="124"/>
      <c r="C149" s="97"/>
      <c r="D149" s="97"/>
      <c r="E149" s="97"/>
      <c r="F149" s="119"/>
      <c r="G149" s="120"/>
      <c r="H149" s="114"/>
    </row>
    <row r="150" spans="1:8" ht="15.75" thickBot="1" x14ac:dyDescent="0.3">
      <c r="A150" s="114"/>
      <c r="B150" s="125" t="s">
        <v>94</v>
      </c>
      <c r="C150" s="126"/>
      <c r="D150" s="28" t="s">
        <v>3</v>
      </c>
      <c r="E150" s="115"/>
      <c r="F150" s="115"/>
      <c r="G150" s="116"/>
      <c r="H150" s="114"/>
    </row>
    <row r="151" spans="1:8" x14ac:dyDescent="0.25">
      <c r="A151" s="114"/>
      <c r="B151" s="127" t="s">
        <v>91</v>
      </c>
      <c r="C151" s="128"/>
      <c r="D151" s="63"/>
      <c r="E151" s="123"/>
      <c r="F151" s="7" t="s">
        <v>204</v>
      </c>
      <c r="G151" s="70">
        <v>0.02</v>
      </c>
      <c r="H151" s="114"/>
    </row>
    <row r="152" spans="1:8" x14ac:dyDescent="0.25">
      <c r="A152" s="114"/>
      <c r="B152" s="129" t="s">
        <v>92</v>
      </c>
      <c r="C152" s="130"/>
      <c r="D152" s="64"/>
      <c r="E152" s="97"/>
      <c r="F152" s="7" t="s">
        <v>140</v>
      </c>
      <c r="G152" s="82" t="str">
        <f>IF(E155=0,"0",(E155/E40))</f>
        <v>0</v>
      </c>
      <c r="H152" s="114"/>
    </row>
    <row r="153" spans="1:8" ht="15.75" thickBot="1" x14ac:dyDescent="0.3">
      <c r="A153" s="114"/>
      <c r="B153" s="127" t="s">
        <v>93</v>
      </c>
      <c r="C153" s="128"/>
      <c r="D153" s="63"/>
      <c r="E153" s="97"/>
      <c r="F153" s="8" t="s">
        <v>141</v>
      </c>
      <c r="G153" s="83">
        <f>SUM(G152-G151)</f>
        <v>-0.02</v>
      </c>
      <c r="H153" s="114"/>
    </row>
    <row r="154" spans="1:8" ht="15.75" thickTop="1" x14ac:dyDescent="0.25">
      <c r="A154" s="114"/>
      <c r="B154" s="129" t="s">
        <v>16</v>
      </c>
      <c r="C154" s="130"/>
      <c r="D154" s="64"/>
      <c r="E154" s="97"/>
      <c r="F154" s="95"/>
      <c r="G154" s="96"/>
      <c r="H154" s="114"/>
    </row>
    <row r="155" spans="1:8" ht="15.75" thickBot="1" x14ac:dyDescent="0.3">
      <c r="A155" s="114"/>
      <c r="B155" s="124"/>
      <c r="C155" s="97"/>
      <c r="D155" s="29" t="s">
        <v>186</v>
      </c>
      <c r="E155" s="76">
        <f>SUM(D151:D154)</f>
        <v>0</v>
      </c>
      <c r="F155" s="97"/>
      <c r="G155" s="98"/>
      <c r="H155" s="114"/>
    </row>
    <row r="156" spans="1:8" ht="15.75" thickTop="1" x14ac:dyDescent="0.25">
      <c r="A156" s="114"/>
      <c r="B156" s="124"/>
      <c r="C156" s="97"/>
      <c r="D156" s="97"/>
      <c r="E156" s="97"/>
      <c r="F156" s="97"/>
      <c r="G156" s="98"/>
      <c r="H156" s="114"/>
    </row>
    <row r="157" spans="1:8" ht="15.75" thickBot="1" x14ac:dyDescent="0.3">
      <c r="A157" s="114"/>
      <c r="B157" s="125" t="s">
        <v>107</v>
      </c>
      <c r="C157" s="126"/>
      <c r="D157" s="27" t="s">
        <v>3</v>
      </c>
      <c r="E157" s="115"/>
      <c r="F157" s="115"/>
      <c r="G157" s="116"/>
      <c r="H157" s="114"/>
    </row>
    <row r="158" spans="1:8" x14ac:dyDescent="0.25">
      <c r="A158" s="114"/>
      <c r="B158" s="127" t="s">
        <v>95</v>
      </c>
      <c r="C158" s="128"/>
      <c r="D158" s="51"/>
      <c r="E158" s="97"/>
      <c r="F158" s="7" t="s">
        <v>206</v>
      </c>
      <c r="G158" s="70">
        <v>0.05</v>
      </c>
      <c r="H158" s="114"/>
    </row>
    <row r="159" spans="1:8" x14ac:dyDescent="0.25">
      <c r="A159" s="114"/>
      <c r="B159" s="129" t="s">
        <v>96</v>
      </c>
      <c r="C159" s="130"/>
      <c r="D159" s="49"/>
      <c r="E159" s="97"/>
      <c r="F159" s="7" t="s">
        <v>140</v>
      </c>
      <c r="G159" s="82" t="str">
        <f>IF(E173=0,"0",(E173/E40))</f>
        <v>0</v>
      </c>
      <c r="H159" s="114"/>
    </row>
    <row r="160" spans="1:8" ht="15.75" thickBot="1" x14ac:dyDescent="0.3">
      <c r="A160" s="114"/>
      <c r="B160" s="127" t="s">
        <v>94</v>
      </c>
      <c r="C160" s="128"/>
      <c r="D160" s="48"/>
      <c r="E160" s="97"/>
      <c r="F160" s="8" t="s">
        <v>141</v>
      </c>
      <c r="G160" s="83">
        <f>SUM(G159-G158)</f>
        <v>-0.05</v>
      </c>
      <c r="H160" s="114"/>
    </row>
    <row r="161" spans="1:8" ht="15.75" thickTop="1" x14ac:dyDescent="0.25">
      <c r="A161" s="114"/>
      <c r="B161" s="129" t="s">
        <v>97</v>
      </c>
      <c r="C161" s="130"/>
      <c r="D161" s="49"/>
      <c r="E161" s="97"/>
      <c r="F161" s="95"/>
      <c r="G161" s="96"/>
      <c r="H161" s="114"/>
    </row>
    <row r="162" spans="1:8" x14ac:dyDescent="0.25">
      <c r="A162" s="114"/>
      <c r="B162" s="127" t="s">
        <v>98</v>
      </c>
      <c r="C162" s="128"/>
      <c r="D162" s="48"/>
      <c r="E162" s="97"/>
      <c r="F162" s="97"/>
      <c r="G162" s="98"/>
      <c r="H162" s="114"/>
    </row>
    <row r="163" spans="1:8" x14ac:dyDescent="0.25">
      <c r="A163" s="114"/>
      <c r="B163" s="129" t="s">
        <v>99</v>
      </c>
      <c r="C163" s="130"/>
      <c r="D163" s="49"/>
      <c r="E163" s="97"/>
      <c r="F163" s="97"/>
      <c r="G163" s="98"/>
      <c r="H163" s="114"/>
    </row>
    <row r="164" spans="1:8" x14ac:dyDescent="0.25">
      <c r="A164" s="114"/>
      <c r="B164" s="127" t="s">
        <v>100</v>
      </c>
      <c r="C164" s="128"/>
      <c r="D164" s="48"/>
      <c r="E164" s="97"/>
      <c r="F164" s="97"/>
      <c r="G164" s="98"/>
      <c r="H164" s="114"/>
    </row>
    <row r="165" spans="1:8" x14ac:dyDescent="0.25">
      <c r="A165" s="114"/>
      <c r="B165" s="129" t="s">
        <v>101</v>
      </c>
      <c r="C165" s="130"/>
      <c r="D165" s="49"/>
      <c r="E165" s="97"/>
      <c r="F165" s="97"/>
      <c r="G165" s="98"/>
      <c r="H165" s="114"/>
    </row>
    <row r="166" spans="1:8" x14ac:dyDescent="0.25">
      <c r="A166" s="114"/>
      <c r="B166" s="127" t="s">
        <v>102</v>
      </c>
      <c r="C166" s="128"/>
      <c r="D166" s="48"/>
      <c r="E166" s="97"/>
      <c r="F166" s="97"/>
      <c r="G166" s="98"/>
      <c r="H166" s="114"/>
    </row>
    <row r="167" spans="1:8" x14ac:dyDescent="0.25">
      <c r="A167" s="114"/>
      <c r="B167" s="129" t="s">
        <v>103</v>
      </c>
      <c r="C167" s="130"/>
      <c r="D167" s="49"/>
      <c r="E167" s="97"/>
      <c r="F167" s="97"/>
      <c r="G167" s="98"/>
      <c r="H167" s="114"/>
    </row>
    <row r="168" spans="1:8" x14ac:dyDescent="0.25">
      <c r="A168" s="114"/>
      <c r="B168" s="127" t="s">
        <v>104</v>
      </c>
      <c r="C168" s="128"/>
      <c r="D168" s="48"/>
      <c r="E168" s="97"/>
      <c r="F168" s="97"/>
      <c r="G168" s="98"/>
      <c r="H168" s="114"/>
    </row>
    <row r="169" spans="1:8" x14ac:dyDescent="0.25">
      <c r="A169" s="114"/>
      <c r="B169" s="129" t="s">
        <v>105</v>
      </c>
      <c r="C169" s="130"/>
      <c r="D169" s="49"/>
      <c r="E169" s="97"/>
      <c r="F169" s="97"/>
      <c r="G169" s="98"/>
      <c r="H169" s="114"/>
    </row>
    <row r="170" spans="1:8" x14ac:dyDescent="0.25">
      <c r="A170" s="114"/>
      <c r="B170" s="127" t="s">
        <v>58</v>
      </c>
      <c r="C170" s="128"/>
      <c r="D170" s="48"/>
      <c r="E170" s="97"/>
      <c r="F170" s="97"/>
      <c r="G170" s="98"/>
      <c r="H170" s="114"/>
    </row>
    <row r="171" spans="1:8" x14ac:dyDescent="0.25">
      <c r="A171" s="114"/>
      <c r="B171" s="129" t="s">
        <v>106</v>
      </c>
      <c r="C171" s="130"/>
      <c r="D171" s="58"/>
      <c r="E171" s="97"/>
      <c r="F171" s="97"/>
      <c r="G171" s="98"/>
      <c r="H171" s="114"/>
    </row>
    <row r="172" spans="1:8" x14ac:dyDescent="0.25">
      <c r="A172" s="114"/>
      <c r="B172" s="127" t="s">
        <v>16</v>
      </c>
      <c r="C172" s="128"/>
      <c r="D172" s="63"/>
      <c r="E172" s="97"/>
      <c r="F172" s="97"/>
      <c r="G172" s="98"/>
      <c r="H172" s="114"/>
    </row>
    <row r="173" spans="1:8" ht="15.75" thickBot="1" x14ac:dyDescent="0.3">
      <c r="A173" s="114"/>
      <c r="B173" s="124"/>
      <c r="C173" s="97"/>
      <c r="D173" s="29" t="s">
        <v>185</v>
      </c>
      <c r="E173" s="76">
        <f>SUM(D158:D172)</f>
        <v>0</v>
      </c>
      <c r="F173" s="97"/>
      <c r="G173" s="98"/>
      <c r="H173" s="114"/>
    </row>
    <row r="174" spans="1:8" ht="46.5" customHeight="1" thickTop="1" x14ac:dyDescent="0.25">
      <c r="A174" s="114"/>
      <c r="B174" s="148" t="s">
        <v>108</v>
      </c>
      <c r="C174" s="149"/>
      <c r="D174" s="97"/>
      <c r="E174" s="97"/>
      <c r="F174" s="97"/>
      <c r="G174" s="98"/>
      <c r="H174" s="114"/>
    </row>
    <row r="175" spans="1:8" x14ac:dyDescent="0.25">
      <c r="A175" s="114"/>
      <c r="B175" s="124"/>
      <c r="C175" s="97"/>
      <c r="D175" s="97"/>
      <c r="E175" s="97"/>
      <c r="F175" s="97"/>
      <c r="G175" s="98"/>
      <c r="H175" s="114"/>
    </row>
    <row r="176" spans="1:8" ht="15.75" thickBot="1" x14ac:dyDescent="0.3">
      <c r="A176" s="114"/>
      <c r="B176" s="125" t="s">
        <v>114</v>
      </c>
      <c r="C176" s="126"/>
      <c r="D176" s="27" t="s">
        <v>3</v>
      </c>
      <c r="E176" s="115"/>
      <c r="F176" s="115"/>
      <c r="G176" s="116"/>
      <c r="H176" s="114"/>
    </row>
    <row r="177" spans="1:8" x14ac:dyDescent="0.25">
      <c r="A177" s="114"/>
      <c r="B177" s="127" t="s">
        <v>109</v>
      </c>
      <c r="C177" s="128"/>
      <c r="D177" s="51"/>
      <c r="E177" s="144"/>
      <c r="F177" s="7" t="s">
        <v>204</v>
      </c>
      <c r="G177" s="70">
        <v>0.02</v>
      </c>
      <c r="H177" s="114"/>
    </row>
    <row r="178" spans="1:8" x14ac:dyDescent="0.25">
      <c r="A178" s="114"/>
      <c r="B178" s="129" t="s">
        <v>110</v>
      </c>
      <c r="C178" s="130"/>
      <c r="D178" s="49"/>
      <c r="E178" s="145"/>
      <c r="F178" s="7" t="s">
        <v>140</v>
      </c>
      <c r="G178" s="82" t="str">
        <f>IF(E183=0,"0",(E183/E40))</f>
        <v>0</v>
      </c>
      <c r="H178" s="114"/>
    </row>
    <row r="179" spans="1:8" ht="15.75" thickBot="1" x14ac:dyDescent="0.3">
      <c r="A179" s="114"/>
      <c r="B179" s="127" t="s">
        <v>111</v>
      </c>
      <c r="C179" s="128"/>
      <c r="D179" s="48"/>
      <c r="E179" s="145"/>
      <c r="F179" s="8" t="s">
        <v>141</v>
      </c>
      <c r="G179" s="83">
        <f>SUM(G178-G177)</f>
        <v>-0.02</v>
      </c>
      <c r="H179" s="114"/>
    </row>
    <row r="180" spans="1:8" ht="15.75" thickTop="1" x14ac:dyDescent="0.25">
      <c r="A180" s="114"/>
      <c r="B180" s="129" t="s">
        <v>112</v>
      </c>
      <c r="C180" s="130"/>
      <c r="D180" s="49"/>
      <c r="E180" s="145"/>
      <c r="F180" s="95"/>
      <c r="G180" s="96"/>
      <c r="H180" s="114"/>
    </row>
    <row r="181" spans="1:8" x14ac:dyDescent="0.25">
      <c r="A181" s="114"/>
      <c r="B181" s="127" t="s">
        <v>113</v>
      </c>
      <c r="C181" s="128"/>
      <c r="D181" s="48"/>
      <c r="E181" s="145"/>
      <c r="F181" s="97"/>
      <c r="G181" s="98"/>
      <c r="H181" s="114"/>
    </row>
    <row r="182" spans="1:8" x14ac:dyDescent="0.25">
      <c r="A182" s="114"/>
      <c r="B182" s="129" t="s">
        <v>16</v>
      </c>
      <c r="C182" s="130"/>
      <c r="D182" s="52"/>
      <c r="E182" s="146"/>
      <c r="F182" s="97"/>
      <c r="G182" s="98"/>
      <c r="H182" s="114"/>
    </row>
    <row r="183" spans="1:8" ht="15.75" thickBot="1" x14ac:dyDescent="0.3">
      <c r="A183" s="114"/>
      <c r="B183" s="124"/>
      <c r="C183" s="97"/>
      <c r="D183" s="29" t="s">
        <v>184</v>
      </c>
      <c r="E183" s="76">
        <f>SUM(D177:D182)</f>
        <v>0</v>
      </c>
      <c r="F183" s="97"/>
      <c r="G183" s="98"/>
      <c r="H183" s="114"/>
    </row>
    <row r="184" spans="1:8" ht="15.75" thickTop="1" x14ac:dyDescent="0.25">
      <c r="A184" s="114"/>
      <c r="B184" s="124"/>
      <c r="C184" s="97"/>
      <c r="D184" s="97"/>
      <c r="E184" s="97"/>
      <c r="F184" s="97"/>
      <c r="G184" s="98"/>
      <c r="H184" s="114"/>
    </row>
    <row r="185" spans="1:8" ht="15.75" thickBot="1" x14ac:dyDescent="0.3">
      <c r="A185" s="114"/>
      <c r="B185" s="125" t="s">
        <v>121</v>
      </c>
      <c r="C185" s="126"/>
      <c r="D185" s="27" t="s">
        <v>3</v>
      </c>
      <c r="E185" s="115"/>
      <c r="F185" s="115"/>
      <c r="G185" s="116"/>
      <c r="H185" s="114"/>
    </row>
    <row r="186" spans="1:8" x14ac:dyDescent="0.25">
      <c r="A186" s="114"/>
      <c r="B186" s="127" t="s">
        <v>115</v>
      </c>
      <c r="C186" s="128"/>
      <c r="D186" s="51"/>
      <c r="E186" s="123"/>
      <c r="F186" s="7" t="s">
        <v>208</v>
      </c>
      <c r="G186" s="70">
        <v>0.04</v>
      </c>
      <c r="H186" s="114"/>
    </row>
    <row r="187" spans="1:8" x14ac:dyDescent="0.25">
      <c r="A187" s="114"/>
      <c r="B187" s="129" t="s">
        <v>116</v>
      </c>
      <c r="C187" s="130"/>
      <c r="D187" s="49"/>
      <c r="E187" s="97"/>
      <c r="F187" s="7" t="s">
        <v>140</v>
      </c>
      <c r="G187" s="82" t="str">
        <f>IF(E193=0,"0",(E193/E40))</f>
        <v>0</v>
      </c>
      <c r="H187" s="114"/>
    </row>
    <row r="188" spans="1:8" ht="15.75" thickBot="1" x14ac:dyDescent="0.3">
      <c r="A188" s="114"/>
      <c r="B188" s="127" t="s">
        <v>117</v>
      </c>
      <c r="C188" s="128"/>
      <c r="D188" s="48"/>
      <c r="E188" s="97"/>
      <c r="F188" s="8" t="s">
        <v>141</v>
      </c>
      <c r="G188" s="83">
        <f>SUM(G187-G186)</f>
        <v>-0.04</v>
      </c>
      <c r="H188" s="114"/>
    </row>
    <row r="189" spans="1:8" ht="15.75" thickTop="1" x14ac:dyDescent="0.25">
      <c r="A189" s="114"/>
      <c r="B189" s="129" t="s">
        <v>118</v>
      </c>
      <c r="C189" s="130"/>
      <c r="D189" s="49"/>
      <c r="E189" s="97"/>
      <c r="F189" s="95"/>
      <c r="G189" s="96"/>
      <c r="H189" s="114"/>
    </row>
    <row r="190" spans="1:8" x14ac:dyDescent="0.25">
      <c r="A190" s="114"/>
      <c r="B190" s="127" t="s">
        <v>119</v>
      </c>
      <c r="C190" s="128"/>
      <c r="D190" s="48"/>
      <c r="E190" s="97"/>
      <c r="F190" s="97"/>
      <c r="G190" s="98"/>
      <c r="H190" s="114"/>
    </row>
    <row r="191" spans="1:8" x14ac:dyDescent="0.25">
      <c r="A191" s="114"/>
      <c r="B191" s="129" t="s">
        <v>120</v>
      </c>
      <c r="C191" s="130"/>
      <c r="D191" s="49"/>
      <c r="E191" s="97"/>
      <c r="F191" s="97"/>
      <c r="G191" s="98"/>
      <c r="H191" s="114"/>
    </row>
    <row r="192" spans="1:8" x14ac:dyDescent="0.25">
      <c r="A192" s="114"/>
      <c r="B192" s="127" t="s">
        <v>16</v>
      </c>
      <c r="C192" s="128"/>
      <c r="D192" s="57"/>
      <c r="E192" s="147"/>
      <c r="F192" s="97"/>
      <c r="G192" s="98"/>
      <c r="H192" s="114"/>
    </row>
    <row r="193" spans="1:8" ht="15.75" thickBot="1" x14ac:dyDescent="0.3">
      <c r="A193" s="114"/>
      <c r="B193" s="124"/>
      <c r="C193" s="97"/>
      <c r="D193" s="29" t="s">
        <v>183</v>
      </c>
      <c r="E193" s="76">
        <f>SUM(D186:D192)</f>
        <v>0</v>
      </c>
      <c r="F193" s="97"/>
      <c r="G193" s="98"/>
      <c r="H193" s="114"/>
    </row>
    <row r="194" spans="1:8" ht="15.75" thickTop="1" x14ac:dyDescent="0.25">
      <c r="A194" s="114"/>
      <c r="B194" s="124"/>
      <c r="C194" s="97"/>
      <c r="D194" s="97"/>
      <c r="E194" s="97"/>
      <c r="F194" s="97"/>
      <c r="G194" s="98"/>
      <c r="H194" s="114"/>
    </row>
    <row r="195" spans="1:8" ht="15.75" thickBot="1" x14ac:dyDescent="0.3">
      <c r="A195" s="114"/>
      <c r="B195" s="125" t="s">
        <v>124</v>
      </c>
      <c r="C195" s="126"/>
      <c r="D195" s="27" t="s">
        <v>3</v>
      </c>
      <c r="E195" s="115"/>
      <c r="F195" s="115"/>
      <c r="G195" s="116"/>
      <c r="H195" s="114"/>
    </row>
    <row r="196" spans="1:8" x14ac:dyDescent="0.25">
      <c r="A196" s="114"/>
      <c r="B196" s="127" t="s">
        <v>125</v>
      </c>
      <c r="C196" s="128"/>
      <c r="D196" s="51"/>
      <c r="E196" s="123"/>
      <c r="F196" s="7" t="s">
        <v>209</v>
      </c>
      <c r="G196" s="70">
        <v>0.08</v>
      </c>
      <c r="H196" s="114"/>
    </row>
    <row r="197" spans="1:8" x14ac:dyDescent="0.25">
      <c r="A197" s="114"/>
      <c r="B197" s="129" t="s">
        <v>126</v>
      </c>
      <c r="C197" s="130"/>
      <c r="D197" s="49"/>
      <c r="E197" s="97"/>
      <c r="F197" s="7" t="s">
        <v>140</v>
      </c>
      <c r="G197" s="82" t="str">
        <f>IF(E202=0,"0",(E202/E40))</f>
        <v>0</v>
      </c>
      <c r="H197" s="114"/>
    </row>
    <row r="198" spans="1:8" ht="15.75" thickBot="1" x14ac:dyDescent="0.3">
      <c r="A198" s="114"/>
      <c r="B198" s="127" t="s">
        <v>122</v>
      </c>
      <c r="C198" s="128"/>
      <c r="D198" s="48"/>
      <c r="E198" s="97"/>
      <c r="F198" s="8" t="s">
        <v>141</v>
      </c>
      <c r="G198" s="83">
        <f>SUM(G197-G196)</f>
        <v>-0.08</v>
      </c>
      <c r="H198" s="114"/>
    </row>
    <row r="199" spans="1:8" ht="15.75" thickTop="1" x14ac:dyDescent="0.25">
      <c r="A199" s="114"/>
      <c r="B199" s="129" t="s">
        <v>243</v>
      </c>
      <c r="C199" s="130"/>
      <c r="D199" s="49"/>
      <c r="E199" s="97"/>
      <c r="F199" s="95"/>
      <c r="G199" s="96"/>
      <c r="H199" s="114"/>
    </row>
    <row r="200" spans="1:8" x14ac:dyDescent="0.25">
      <c r="A200" s="114"/>
      <c r="B200" s="127" t="s">
        <v>123</v>
      </c>
      <c r="C200" s="128"/>
      <c r="D200" s="48"/>
      <c r="E200" s="97"/>
      <c r="F200" s="97"/>
      <c r="G200" s="98"/>
      <c r="H200" s="114"/>
    </row>
    <row r="201" spans="1:8" x14ac:dyDescent="0.25">
      <c r="A201" s="114"/>
      <c r="B201" s="129" t="s">
        <v>16</v>
      </c>
      <c r="C201" s="130"/>
      <c r="D201" s="52"/>
      <c r="E201" s="147"/>
      <c r="F201" s="97"/>
      <c r="G201" s="98"/>
      <c r="H201" s="114"/>
    </row>
    <row r="202" spans="1:8" ht="15.75" thickBot="1" x14ac:dyDescent="0.3">
      <c r="A202" s="114"/>
      <c r="B202" s="124"/>
      <c r="C202" s="97"/>
      <c r="D202" s="29" t="s">
        <v>182</v>
      </c>
      <c r="E202" s="76">
        <f>SUM(D196:D201)</f>
        <v>0</v>
      </c>
      <c r="F202" s="97"/>
      <c r="G202" s="98"/>
      <c r="H202" s="114"/>
    </row>
    <row r="203" spans="1:8" ht="15.75" thickTop="1" x14ac:dyDescent="0.25">
      <c r="A203" s="114"/>
      <c r="B203" s="124"/>
      <c r="C203" s="97"/>
      <c r="D203" s="97"/>
      <c r="E203" s="97"/>
      <c r="F203" s="97"/>
      <c r="G203" s="98"/>
      <c r="H203" s="114"/>
    </row>
    <row r="204" spans="1:8" ht="15.75" thickBot="1" x14ac:dyDescent="0.3">
      <c r="A204" s="114"/>
      <c r="B204" s="125" t="s">
        <v>129</v>
      </c>
      <c r="C204" s="126"/>
      <c r="D204" s="27" t="s">
        <v>3</v>
      </c>
      <c r="E204" s="115"/>
      <c r="F204" s="115"/>
      <c r="G204" s="116"/>
      <c r="H204" s="114"/>
    </row>
    <row r="205" spans="1:8" x14ac:dyDescent="0.25">
      <c r="A205" s="114"/>
      <c r="B205" s="127" t="s">
        <v>244</v>
      </c>
      <c r="C205" s="128"/>
      <c r="D205" s="51"/>
      <c r="E205" s="144"/>
      <c r="F205" s="7" t="s">
        <v>204</v>
      </c>
      <c r="G205" s="70">
        <v>0.02</v>
      </c>
      <c r="H205" s="114"/>
    </row>
    <row r="206" spans="1:8" x14ac:dyDescent="0.25">
      <c r="A206" s="114"/>
      <c r="B206" s="129" t="s">
        <v>245</v>
      </c>
      <c r="C206" s="130"/>
      <c r="D206" s="49"/>
      <c r="E206" s="145"/>
      <c r="F206" s="7" t="s">
        <v>140</v>
      </c>
      <c r="G206" s="82" t="str">
        <f>IF(E213=0,"0",(E213/E40))</f>
        <v>0</v>
      </c>
      <c r="H206" s="114"/>
    </row>
    <row r="207" spans="1:8" ht="15.75" thickBot="1" x14ac:dyDescent="0.3">
      <c r="A207" s="114"/>
      <c r="B207" s="127" t="s">
        <v>246</v>
      </c>
      <c r="C207" s="128"/>
      <c r="D207" s="48"/>
      <c r="E207" s="145"/>
      <c r="F207" s="8" t="s">
        <v>141</v>
      </c>
      <c r="G207" s="83">
        <f>SUM(G206-G205)</f>
        <v>-0.02</v>
      </c>
      <c r="H207" s="114"/>
    </row>
    <row r="208" spans="1:8" ht="15.75" thickTop="1" x14ac:dyDescent="0.25">
      <c r="A208" s="114"/>
      <c r="B208" s="129" t="s">
        <v>247</v>
      </c>
      <c r="C208" s="130"/>
      <c r="D208" s="49"/>
      <c r="E208" s="145"/>
      <c r="F208" s="74"/>
      <c r="G208" s="75"/>
      <c r="H208" s="114"/>
    </row>
    <row r="209" spans="1:8" x14ac:dyDescent="0.25">
      <c r="A209" s="114"/>
      <c r="B209" s="127" t="s">
        <v>127</v>
      </c>
      <c r="C209" s="128"/>
      <c r="D209" s="48"/>
      <c r="E209" s="145"/>
      <c r="F209" s="74"/>
      <c r="G209" s="75"/>
      <c r="H209" s="114"/>
    </row>
    <row r="210" spans="1:8" x14ac:dyDescent="0.25">
      <c r="A210" s="114"/>
      <c r="B210" s="129" t="s">
        <v>248</v>
      </c>
      <c r="C210" s="130"/>
      <c r="D210" s="49"/>
      <c r="E210" s="145"/>
      <c r="F210" s="97"/>
      <c r="G210" s="98"/>
      <c r="H210" s="114"/>
    </row>
    <row r="211" spans="1:8" x14ac:dyDescent="0.25">
      <c r="A211" s="114"/>
      <c r="B211" s="127" t="s">
        <v>128</v>
      </c>
      <c r="C211" s="128"/>
      <c r="D211" s="48"/>
      <c r="E211" s="145"/>
      <c r="F211" s="97"/>
      <c r="G211" s="98"/>
      <c r="H211" s="114"/>
    </row>
    <row r="212" spans="1:8" x14ac:dyDescent="0.25">
      <c r="A212" s="114"/>
      <c r="B212" s="129" t="s">
        <v>16</v>
      </c>
      <c r="C212" s="130"/>
      <c r="D212" s="52"/>
      <c r="E212" s="146"/>
      <c r="F212" s="97"/>
      <c r="G212" s="98"/>
      <c r="H212" s="114"/>
    </row>
    <row r="213" spans="1:8" ht="15.75" thickBot="1" x14ac:dyDescent="0.3">
      <c r="A213" s="114"/>
      <c r="B213" s="124"/>
      <c r="C213" s="97"/>
      <c r="D213" s="29" t="s">
        <v>181</v>
      </c>
      <c r="E213" s="76">
        <f>SUM(D205:D212)</f>
        <v>0</v>
      </c>
      <c r="F213" s="97"/>
      <c r="G213" s="98"/>
      <c r="H213" s="114"/>
    </row>
    <row r="214" spans="1:8" ht="15.75" thickTop="1" x14ac:dyDescent="0.25">
      <c r="A214" s="114"/>
      <c r="B214" s="124"/>
      <c r="C214" s="97"/>
      <c r="D214" s="97"/>
      <c r="E214" s="97"/>
      <c r="F214" s="97"/>
      <c r="G214" s="98"/>
      <c r="H214" s="114"/>
    </row>
    <row r="215" spans="1:8" ht="15.75" thickBot="1" x14ac:dyDescent="0.3">
      <c r="A215" s="114"/>
      <c r="B215" s="142" t="s">
        <v>135</v>
      </c>
      <c r="C215" s="143"/>
      <c r="D215" s="34" t="s">
        <v>3</v>
      </c>
      <c r="E215" s="121"/>
      <c r="F215" s="121"/>
      <c r="G215" s="122"/>
      <c r="H215" s="114"/>
    </row>
    <row r="216" spans="1:8" x14ac:dyDescent="0.25">
      <c r="A216" s="114"/>
      <c r="B216" s="127" t="s">
        <v>130</v>
      </c>
      <c r="C216" s="128"/>
      <c r="D216" s="51"/>
      <c r="E216" s="97"/>
      <c r="F216" s="7" t="s">
        <v>204</v>
      </c>
      <c r="G216" s="70">
        <v>0.02</v>
      </c>
      <c r="H216" s="114"/>
    </row>
    <row r="217" spans="1:8" x14ac:dyDescent="0.25">
      <c r="A217" s="114"/>
      <c r="B217" s="140" t="s">
        <v>131</v>
      </c>
      <c r="C217" s="141"/>
      <c r="D217" s="65"/>
      <c r="E217" s="97"/>
      <c r="F217" s="7" t="s">
        <v>140</v>
      </c>
      <c r="G217" s="82" t="str">
        <f>IF(E224=0,"0",(E224/E40))</f>
        <v>0</v>
      </c>
      <c r="H217" s="114"/>
    </row>
    <row r="218" spans="1:8" ht="15.75" thickBot="1" x14ac:dyDescent="0.3">
      <c r="A218" s="114"/>
      <c r="B218" s="127" t="s">
        <v>249</v>
      </c>
      <c r="C218" s="128"/>
      <c r="D218" s="48"/>
      <c r="E218" s="97"/>
      <c r="F218" s="8" t="s">
        <v>141</v>
      </c>
      <c r="G218" s="83">
        <f>SUM(G217-G216)</f>
        <v>-0.02</v>
      </c>
      <c r="H218" s="114"/>
    </row>
    <row r="219" spans="1:8" ht="15.75" thickTop="1" x14ac:dyDescent="0.25">
      <c r="A219" s="114"/>
      <c r="B219" s="140" t="s">
        <v>132</v>
      </c>
      <c r="C219" s="141"/>
      <c r="D219" s="65"/>
      <c r="E219" s="97"/>
      <c r="F219" s="95"/>
      <c r="G219" s="96"/>
      <c r="H219" s="114"/>
    </row>
    <row r="220" spans="1:8" x14ac:dyDescent="0.25">
      <c r="A220" s="114"/>
      <c r="B220" s="127" t="s">
        <v>133</v>
      </c>
      <c r="C220" s="128"/>
      <c r="D220" s="48"/>
      <c r="E220" s="97"/>
      <c r="F220" s="97"/>
      <c r="G220" s="98"/>
      <c r="H220" s="114"/>
    </row>
    <row r="221" spans="1:8" x14ac:dyDescent="0.25">
      <c r="A221" s="114"/>
      <c r="B221" s="140" t="s">
        <v>134</v>
      </c>
      <c r="C221" s="141"/>
      <c r="D221" s="65"/>
      <c r="E221" s="97"/>
      <c r="F221" s="97"/>
      <c r="G221" s="98"/>
      <c r="H221" s="114"/>
    </row>
    <row r="222" spans="1:8" x14ac:dyDescent="0.25">
      <c r="A222" s="114"/>
      <c r="B222" s="127" t="s">
        <v>250</v>
      </c>
      <c r="C222" s="128"/>
      <c r="D222" s="48"/>
      <c r="E222" s="97"/>
      <c r="F222" s="91" t="s">
        <v>210</v>
      </c>
      <c r="G222" s="93">
        <f>SUM(G216+G205+G196+G186+G177+G158+G151+G141+G128+G115+G103+G87+G79+G72+G45)</f>
        <v>1</v>
      </c>
      <c r="H222" s="114"/>
    </row>
    <row r="223" spans="1:8" x14ac:dyDescent="0.25">
      <c r="A223" s="114"/>
      <c r="B223" s="140" t="s">
        <v>16</v>
      </c>
      <c r="C223" s="141"/>
      <c r="D223" s="66"/>
      <c r="E223" s="97"/>
      <c r="F223" s="92"/>
      <c r="G223" s="94"/>
      <c r="H223" s="114"/>
    </row>
    <row r="224" spans="1:8" ht="15.75" thickBot="1" x14ac:dyDescent="0.3">
      <c r="A224" s="114"/>
      <c r="B224" s="124"/>
      <c r="C224" s="97"/>
      <c r="D224" s="35" t="s">
        <v>180</v>
      </c>
      <c r="E224" s="78">
        <f>SUM(D216:D223)</f>
        <v>0</v>
      </c>
      <c r="F224" s="46" t="s">
        <v>179</v>
      </c>
      <c r="G224" s="84">
        <f>SUM(G218+G207+G198+G188+G179+G160+G153+G143+G130+G117+G105+G89+G81+G74+G47)</f>
        <v>-1</v>
      </c>
      <c r="H224" s="114"/>
    </row>
    <row r="225" spans="1:8" ht="15.75" thickTop="1" x14ac:dyDescent="0.25">
      <c r="A225" s="114"/>
      <c r="B225" s="139"/>
      <c r="C225" s="109"/>
      <c r="D225" s="109"/>
      <c r="E225" s="109"/>
      <c r="F225" s="107"/>
      <c r="G225" s="108"/>
      <c r="H225" s="114"/>
    </row>
    <row r="226" spans="1:8" x14ac:dyDescent="0.25">
      <c r="A226" s="114"/>
      <c r="B226" s="135" t="s">
        <v>137</v>
      </c>
      <c r="C226" s="136"/>
      <c r="D226" s="136"/>
      <c r="E226" s="79">
        <f>SUM(E69+E76+E84+E100+E111+E125+E138+E148+E155+E173+E183+E193+E202+E213+E224)</f>
        <v>0</v>
      </c>
      <c r="F226" s="109"/>
      <c r="G226" s="110"/>
      <c r="H226" s="114"/>
    </row>
    <row r="227" spans="1:8" x14ac:dyDescent="0.25">
      <c r="A227" s="114"/>
      <c r="B227" s="139"/>
      <c r="C227" s="109"/>
      <c r="D227" s="109"/>
      <c r="E227" s="109"/>
      <c r="F227" s="109"/>
      <c r="G227" s="110"/>
      <c r="H227" s="114"/>
    </row>
    <row r="228" spans="1:8" x14ac:dyDescent="0.25">
      <c r="A228" s="114"/>
      <c r="B228" s="99" t="s">
        <v>18</v>
      </c>
      <c r="C228" s="100"/>
      <c r="D228" s="100"/>
      <c r="E228" s="80">
        <f>SUM(E40)</f>
        <v>0</v>
      </c>
      <c r="F228" s="109"/>
      <c r="G228" s="110"/>
      <c r="H228" s="114"/>
    </row>
    <row r="229" spans="1:8" x14ac:dyDescent="0.25">
      <c r="A229" s="114"/>
      <c r="B229" s="101"/>
      <c r="C229" s="102"/>
      <c r="D229" s="102"/>
      <c r="E229" s="102"/>
      <c r="F229" s="109"/>
      <c r="G229" s="110"/>
      <c r="H229" s="114"/>
    </row>
    <row r="230" spans="1:8" x14ac:dyDescent="0.25">
      <c r="A230" s="114"/>
      <c r="B230" s="135" t="s">
        <v>138</v>
      </c>
      <c r="C230" s="136"/>
      <c r="D230" s="136"/>
      <c r="E230" s="79">
        <f>SUM(E226)</f>
        <v>0</v>
      </c>
      <c r="F230" s="109"/>
      <c r="G230" s="110"/>
      <c r="H230" s="114"/>
    </row>
    <row r="231" spans="1:8" ht="15.75" thickBot="1" x14ac:dyDescent="0.3">
      <c r="A231" s="114"/>
      <c r="B231" s="137"/>
      <c r="C231" s="138"/>
      <c r="D231" s="138"/>
      <c r="E231" s="47"/>
      <c r="F231" s="109"/>
      <c r="G231" s="110"/>
      <c r="H231" s="114"/>
    </row>
    <row r="232" spans="1:8" ht="16.5" thickTop="1" thickBot="1" x14ac:dyDescent="0.3">
      <c r="A232" s="114"/>
      <c r="B232" s="103" t="s">
        <v>139</v>
      </c>
      <c r="C232" s="104"/>
      <c r="D232" s="104"/>
      <c r="E232" s="81">
        <f>SUM(E228-E230)</f>
        <v>0</v>
      </c>
      <c r="F232" s="105"/>
      <c r="G232" s="106"/>
      <c r="H232" s="114"/>
    </row>
    <row r="233" spans="1:8" ht="16.5" thickTop="1" thickBot="1" x14ac:dyDescent="0.3">
      <c r="B233" s="111"/>
      <c r="C233" s="112"/>
      <c r="D233" s="112"/>
      <c r="E233" s="112"/>
      <c r="F233" s="112"/>
      <c r="G233" s="113"/>
    </row>
    <row r="234" spans="1:8" ht="15.75" thickTop="1" x14ac:dyDescent="0.25"/>
  </sheetData>
  <sheetProtection algorithmName="SHA-512" hashValue="IgIDG78gaK7fntI75p2nY8KyVl1rJ+E5fkn3uhg28MxMI2EktTIpfzkwuAEymPUOkd87g8NLzVOHgKB8Lm4Qww==" saltValue="97amRsNmmm7qy4tcYf5NyA==" spinCount="100000" sheet="1" objects="1" scenarios="1" selectLockedCells="1"/>
  <mergeCells count="290">
    <mergeCell ref="B183:C183"/>
    <mergeCell ref="B17:E18"/>
    <mergeCell ref="B20:C20"/>
    <mergeCell ref="B26:C26"/>
    <mergeCell ref="B27:C27"/>
    <mergeCell ref="B1:E1"/>
    <mergeCell ref="B2:C2"/>
    <mergeCell ref="B4:E5"/>
    <mergeCell ref="B7:C7"/>
    <mergeCell ref="B6:C6"/>
    <mergeCell ref="B3:E3"/>
    <mergeCell ref="B14:C14"/>
    <mergeCell ref="B15:C15"/>
    <mergeCell ref="B8:C8"/>
    <mergeCell ref="B9:C9"/>
    <mergeCell ref="B10:C10"/>
    <mergeCell ref="B11:C11"/>
    <mergeCell ref="B12:C12"/>
    <mergeCell ref="B13:C13"/>
    <mergeCell ref="B34:C34"/>
    <mergeCell ref="B35:C35"/>
    <mergeCell ref="B36:C36"/>
    <mergeCell ref="B37:C37"/>
    <mergeCell ref="B38:C38"/>
    <mergeCell ref="B39:E39"/>
    <mergeCell ref="B28:C28"/>
    <mergeCell ref="B21:C21"/>
    <mergeCell ref="B22:C22"/>
    <mergeCell ref="B32:C32"/>
    <mergeCell ref="B33:C33"/>
    <mergeCell ref="B57:C57"/>
    <mergeCell ref="B48:C48"/>
    <mergeCell ref="B49:C49"/>
    <mergeCell ref="B50:C50"/>
    <mergeCell ref="B51:C51"/>
    <mergeCell ref="B52:C52"/>
    <mergeCell ref="B42:E42"/>
    <mergeCell ref="B44:C44"/>
    <mergeCell ref="B45:C45"/>
    <mergeCell ref="B46:C46"/>
    <mergeCell ref="B47:C47"/>
    <mergeCell ref="B68:C68"/>
    <mergeCell ref="E7:E15"/>
    <mergeCell ref="E21:E22"/>
    <mergeCell ref="E26:E28"/>
    <mergeCell ref="E32:E37"/>
    <mergeCell ref="E45:E68"/>
    <mergeCell ref="B29:C29"/>
    <mergeCell ref="B23:C23"/>
    <mergeCell ref="B16:C16"/>
    <mergeCell ref="B63:C63"/>
    <mergeCell ref="B64:C64"/>
    <mergeCell ref="B65:C65"/>
    <mergeCell ref="B66:C66"/>
    <mergeCell ref="B67:C67"/>
    <mergeCell ref="B58:C58"/>
    <mergeCell ref="B59:C59"/>
    <mergeCell ref="B60:C60"/>
    <mergeCell ref="B40:D40"/>
    <mergeCell ref="B61:C61"/>
    <mergeCell ref="B62:C62"/>
    <mergeCell ref="B53:C53"/>
    <mergeCell ref="B54:C54"/>
    <mergeCell ref="B55:C55"/>
    <mergeCell ref="B56:C56"/>
    <mergeCell ref="B77:E77"/>
    <mergeCell ref="B78:C78"/>
    <mergeCell ref="B79:C79"/>
    <mergeCell ref="B80:C80"/>
    <mergeCell ref="B81:C81"/>
    <mergeCell ref="B82:C82"/>
    <mergeCell ref="E72:E75"/>
    <mergeCell ref="B70:E70"/>
    <mergeCell ref="B69:C69"/>
    <mergeCell ref="B76:C76"/>
    <mergeCell ref="B71:C71"/>
    <mergeCell ref="B72:C72"/>
    <mergeCell ref="B73:C73"/>
    <mergeCell ref="B74:C74"/>
    <mergeCell ref="B75:C75"/>
    <mergeCell ref="E78:G78"/>
    <mergeCell ref="B86:C86"/>
    <mergeCell ref="B87:C87"/>
    <mergeCell ref="B88:C88"/>
    <mergeCell ref="B89:C89"/>
    <mergeCell ref="B90:C90"/>
    <mergeCell ref="B83:C83"/>
    <mergeCell ref="E79:E83"/>
    <mergeCell ref="B84:C84"/>
    <mergeCell ref="B85:E85"/>
    <mergeCell ref="E86:G86"/>
    <mergeCell ref="F90:G101"/>
    <mergeCell ref="F82:G85"/>
    <mergeCell ref="B96:C96"/>
    <mergeCell ref="B97:C97"/>
    <mergeCell ref="B98:C98"/>
    <mergeCell ref="B99:C99"/>
    <mergeCell ref="E87:E99"/>
    <mergeCell ref="B91:C91"/>
    <mergeCell ref="B92:C92"/>
    <mergeCell ref="B93:C93"/>
    <mergeCell ref="B94:C94"/>
    <mergeCell ref="B95:C95"/>
    <mergeCell ref="B114:C114"/>
    <mergeCell ref="B115:C115"/>
    <mergeCell ref="B116:C116"/>
    <mergeCell ref="B117:C117"/>
    <mergeCell ref="B118:C118"/>
    <mergeCell ref="B100:C100"/>
    <mergeCell ref="B101:E101"/>
    <mergeCell ref="E103:E110"/>
    <mergeCell ref="B111:C111"/>
    <mergeCell ref="B113:E113"/>
    <mergeCell ref="B107:C107"/>
    <mergeCell ref="B108:C108"/>
    <mergeCell ref="B109:C109"/>
    <mergeCell ref="B110:C110"/>
    <mergeCell ref="B112:C112"/>
    <mergeCell ref="B102:C102"/>
    <mergeCell ref="B103:C103"/>
    <mergeCell ref="B104:C104"/>
    <mergeCell ref="B105:C105"/>
    <mergeCell ref="B106:C106"/>
    <mergeCell ref="E102:G102"/>
    <mergeCell ref="F106:G113"/>
    <mergeCell ref="E114:G114"/>
    <mergeCell ref="F118:G126"/>
    <mergeCell ref="B124:C124"/>
    <mergeCell ref="E115:E124"/>
    <mergeCell ref="B126:E126"/>
    <mergeCell ref="B127:C127"/>
    <mergeCell ref="B128:C128"/>
    <mergeCell ref="B125:C125"/>
    <mergeCell ref="B119:C119"/>
    <mergeCell ref="B120:C120"/>
    <mergeCell ref="B121:C121"/>
    <mergeCell ref="B122:C122"/>
    <mergeCell ref="B123:C123"/>
    <mergeCell ref="E127:G127"/>
    <mergeCell ref="B134:C134"/>
    <mergeCell ref="B135:C135"/>
    <mergeCell ref="B136:C136"/>
    <mergeCell ref="B137:C137"/>
    <mergeCell ref="B139:E139"/>
    <mergeCell ref="B138:C138"/>
    <mergeCell ref="B129:C129"/>
    <mergeCell ref="B130:C130"/>
    <mergeCell ref="B131:C131"/>
    <mergeCell ref="B132:C132"/>
    <mergeCell ref="B133:C133"/>
    <mergeCell ref="E128:E137"/>
    <mergeCell ref="B152:C152"/>
    <mergeCell ref="B153:C153"/>
    <mergeCell ref="B154:C154"/>
    <mergeCell ref="B145:C145"/>
    <mergeCell ref="B147:C147"/>
    <mergeCell ref="E141:E147"/>
    <mergeCell ref="B148:C148"/>
    <mergeCell ref="B149:E149"/>
    <mergeCell ref="B140:C140"/>
    <mergeCell ref="B141:C141"/>
    <mergeCell ref="B142:C142"/>
    <mergeCell ref="B143:C143"/>
    <mergeCell ref="B144:C144"/>
    <mergeCell ref="B146:C146"/>
    <mergeCell ref="B179:C179"/>
    <mergeCell ref="B180:C180"/>
    <mergeCell ref="B181:C181"/>
    <mergeCell ref="B182:C182"/>
    <mergeCell ref="E177:E182"/>
    <mergeCell ref="E158:E172"/>
    <mergeCell ref="B176:C176"/>
    <mergeCell ref="B177:C177"/>
    <mergeCell ref="B178:C178"/>
    <mergeCell ref="D174:G174"/>
    <mergeCell ref="B175:G175"/>
    <mergeCell ref="E176:G176"/>
    <mergeCell ref="B169:C169"/>
    <mergeCell ref="B170:C170"/>
    <mergeCell ref="B171:C171"/>
    <mergeCell ref="B172:C172"/>
    <mergeCell ref="B173:C173"/>
    <mergeCell ref="B174:C174"/>
    <mergeCell ref="B158:C158"/>
    <mergeCell ref="B159:C159"/>
    <mergeCell ref="B160:C160"/>
    <mergeCell ref="B161:C161"/>
    <mergeCell ref="B162:C162"/>
    <mergeCell ref="B163:C163"/>
    <mergeCell ref="B189:C189"/>
    <mergeCell ref="B190:C190"/>
    <mergeCell ref="B191:C191"/>
    <mergeCell ref="B192:C192"/>
    <mergeCell ref="E186:E192"/>
    <mergeCell ref="B184:E184"/>
    <mergeCell ref="B185:C185"/>
    <mergeCell ref="B186:C186"/>
    <mergeCell ref="B187:C187"/>
    <mergeCell ref="B188:C188"/>
    <mergeCell ref="B193:C193"/>
    <mergeCell ref="B194:E194"/>
    <mergeCell ref="B195:C195"/>
    <mergeCell ref="B196:C196"/>
    <mergeCell ref="B197:C197"/>
    <mergeCell ref="B198:C198"/>
    <mergeCell ref="B199:C199"/>
    <mergeCell ref="B200:C200"/>
    <mergeCell ref="B201:C201"/>
    <mergeCell ref="E196:E201"/>
    <mergeCell ref="B207:C207"/>
    <mergeCell ref="B210:C210"/>
    <mergeCell ref="B211:C211"/>
    <mergeCell ref="B212:C212"/>
    <mergeCell ref="B203:E203"/>
    <mergeCell ref="B202:C202"/>
    <mergeCell ref="B204:C204"/>
    <mergeCell ref="B205:C205"/>
    <mergeCell ref="B206:C206"/>
    <mergeCell ref="E205:E212"/>
    <mergeCell ref="E204:G204"/>
    <mergeCell ref="F210:G214"/>
    <mergeCell ref="B208:C208"/>
    <mergeCell ref="B209:C209"/>
    <mergeCell ref="B218:C218"/>
    <mergeCell ref="B219:C219"/>
    <mergeCell ref="B220:C220"/>
    <mergeCell ref="B221:C221"/>
    <mergeCell ref="B222:C222"/>
    <mergeCell ref="B213:C213"/>
    <mergeCell ref="B214:E214"/>
    <mergeCell ref="B215:C215"/>
    <mergeCell ref="B216:C216"/>
    <mergeCell ref="B217:C217"/>
    <mergeCell ref="F131:G139"/>
    <mergeCell ref="E140:G140"/>
    <mergeCell ref="A1:A232"/>
    <mergeCell ref="F1:G20"/>
    <mergeCell ref="B19:E19"/>
    <mergeCell ref="B24:G24"/>
    <mergeCell ref="B30:G30"/>
    <mergeCell ref="F29:G29"/>
    <mergeCell ref="E25:G25"/>
    <mergeCell ref="E31:G31"/>
    <mergeCell ref="B41:G41"/>
    <mergeCell ref="B43:G43"/>
    <mergeCell ref="F35:G40"/>
    <mergeCell ref="F42:G42"/>
    <mergeCell ref="E44:G44"/>
    <mergeCell ref="F48:G71"/>
    <mergeCell ref="F75:G77"/>
    <mergeCell ref="B230:D230"/>
    <mergeCell ref="B231:D231"/>
    <mergeCell ref="B224:C224"/>
    <mergeCell ref="B225:E225"/>
    <mergeCell ref="B227:E227"/>
    <mergeCell ref="B223:C223"/>
    <mergeCell ref="B226:D226"/>
    <mergeCell ref="H1:H232"/>
    <mergeCell ref="F180:G184"/>
    <mergeCell ref="E185:G185"/>
    <mergeCell ref="F189:G194"/>
    <mergeCell ref="E195:G195"/>
    <mergeCell ref="F199:G203"/>
    <mergeCell ref="F144:G149"/>
    <mergeCell ref="E150:G150"/>
    <mergeCell ref="F154:G156"/>
    <mergeCell ref="E157:G157"/>
    <mergeCell ref="F161:G173"/>
    <mergeCell ref="E216:E223"/>
    <mergeCell ref="E215:G215"/>
    <mergeCell ref="E151:E154"/>
    <mergeCell ref="B156:E156"/>
    <mergeCell ref="B155:C155"/>
    <mergeCell ref="B157:C157"/>
    <mergeCell ref="B164:C164"/>
    <mergeCell ref="B165:C165"/>
    <mergeCell ref="B166:C166"/>
    <mergeCell ref="B167:C167"/>
    <mergeCell ref="B168:C168"/>
    <mergeCell ref="B150:C150"/>
    <mergeCell ref="B151:C151"/>
    <mergeCell ref="F222:F223"/>
    <mergeCell ref="G222:G223"/>
    <mergeCell ref="F219:G221"/>
    <mergeCell ref="B228:D228"/>
    <mergeCell ref="B229:E229"/>
    <mergeCell ref="B232:D232"/>
    <mergeCell ref="F232:G232"/>
    <mergeCell ref="F225:G231"/>
    <mergeCell ref="B233:G233"/>
  </mergeCell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39"/>
  <sheetViews>
    <sheetView zoomScale="85" zoomScaleNormal="85" workbookViewId="0">
      <pane xSplit="2" ySplit="6" topLeftCell="C7" activePane="bottomRight" state="frozen"/>
      <selection pane="topRight" activeCell="D1" sqref="D1"/>
      <selection pane="bottomLeft" activeCell="A8" sqref="A8"/>
      <selection pane="bottomRight" activeCell="C7" sqref="C7"/>
    </sheetView>
  </sheetViews>
  <sheetFormatPr defaultRowHeight="15" x14ac:dyDescent="0.25"/>
  <cols>
    <col min="1" max="1" width="6.42578125" customWidth="1"/>
    <col min="2" max="2" width="25.5703125" customWidth="1"/>
    <col min="3" max="3" width="12.85546875" style="1" customWidth="1"/>
    <col min="4" max="6" width="9.140625" style="1"/>
    <col min="7" max="7" width="14.140625" style="1" customWidth="1"/>
    <col min="8" max="22" width="10.28515625" style="1" customWidth="1"/>
    <col min="23" max="23" width="10.7109375" style="1" customWidth="1"/>
    <col min="24" max="24" width="10.28515625" style="1" customWidth="1"/>
  </cols>
  <sheetData>
    <row r="1" spans="1:25" ht="21" x14ac:dyDescent="0.35">
      <c r="A1" s="168" t="s">
        <v>162</v>
      </c>
      <c r="B1" s="168"/>
      <c r="C1" s="176"/>
      <c r="D1" s="176"/>
      <c r="E1" s="176"/>
      <c r="F1" s="176"/>
      <c r="G1" s="176"/>
      <c r="H1" s="176"/>
      <c r="I1" s="176"/>
      <c r="J1" s="176"/>
      <c r="K1" s="176"/>
      <c r="L1" s="176"/>
      <c r="M1" s="176"/>
      <c r="N1" s="176"/>
      <c r="O1" s="176"/>
      <c r="P1" s="176"/>
      <c r="Q1" s="176"/>
      <c r="R1" s="176"/>
      <c r="S1" s="176"/>
      <c r="T1" s="176"/>
      <c r="U1" s="176"/>
      <c r="V1" s="176"/>
      <c r="W1" s="176"/>
      <c r="X1" s="176"/>
      <c r="Y1" s="167"/>
    </row>
    <row r="2" spans="1:25" x14ac:dyDescent="0.25">
      <c r="A2" s="169" t="s">
        <v>163</v>
      </c>
      <c r="B2" s="169"/>
      <c r="C2" s="176"/>
      <c r="D2" s="176"/>
      <c r="E2" s="176"/>
      <c r="F2" s="176"/>
      <c r="G2" s="176"/>
      <c r="H2" s="176"/>
      <c r="I2" s="176"/>
      <c r="J2" s="176"/>
      <c r="K2" s="176"/>
      <c r="L2" s="176"/>
      <c r="M2" s="176"/>
      <c r="N2" s="176"/>
      <c r="O2" s="176"/>
      <c r="P2" s="176"/>
      <c r="Q2" s="176"/>
      <c r="R2" s="176"/>
      <c r="S2" s="176"/>
      <c r="T2" s="176"/>
      <c r="U2" s="176"/>
      <c r="V2" s="176"/>
      <c r="W2" s="176"/>
      <c r="X2" s="176"/>
      <c r="Y2" s="167"/>
    </row>
    <row r="3" spans="1:25" ht="18.75" x14ac:dyDescent="0.3">
      <c r="A3" s="169"/>
      <c r="B3" s="169"/>
      <c r="C3" s="173" t="s">
        <v>148</v>
      </c>
      <c r="D3" s="173"/>
      <c r="E3" s="173"/>
      <c r="F3" s="173"/>
      <c r="G3" s="174"/>
      <c r="H3" s="170" t="s">
        <v>149</v>
      </c>
      <c r="I3" s="171"/>
      <c r="J3" s="171"/>
      <c r="K3" s="171"/>
      <c r="L3" s="171"/>
      <c r="M3" s="171"/>
      <c r="N3" s="171"/>
      <c r="O3" s="171"/>
      <c r="P3" s="171"/>
      <c r="Q3" s="171"/>
      <c r="R3" s="171"/>
      <c r="S3" s="171"/>
      <c r="T3" s="171"/>
      <c r="U3" s="171"/>
      <c r="V3" s="172"/>
      <c r="W3" s="175" t="s">
        <v>157</v>
      </c>
      <c r="X3" s="11"/>
      <c r="Y3" s="167"/>
    </row>
    <row r="4" spans="1:25" ht="30" x14ac:dyDescent="0.25">
      <c r="A4" s="176"/>
      <c r="B4" s="12" t="s">
        <v>165</v>
      </c>
      <c r="C4" s="13" t="s">
        <v>2</v>
      </c>
      <c r="D4" s="13" t="s">
        <v>150</v>
      </c>
      <c r="E4" s="13" t="s">
        <v>151</v>
      </c>
      <c r="F4" s="13" t="s">
        <v>17</v>
      </c>
      <c r="G4" s="25" t="s">
        <v>18</v>
      </c>
      <c r="H4" s="14" t="s">
        <v>40</v>
      </c>
      <c r="I4" s="14" t="s">
        <v>85</v>
      </c>
      <c r="J4" s="14" t="s">
        <v>152</v>
      </c>
      <c r="K4" s="14" t="s">
        <v>161</v>
      </c>
      <c r="L4" s="14" t="s">
        <v>66</v>
      </c>
      <c r="M4" s="14" t="s">
        <v>76</v>
      </c>
      <c r="N4" s="14" t="s">
        <v>153</v>
      </c>
      <c r="O4" s="14" t="s">
        <v>89</v>
      </c>
      <c r="P4" s="14" t="s">
        <v>94</v>
      </c>
      <c r="Q4" s="14" t="s">
        <v>154</v>
      </c>
      <c r="R4" s="14" t="s">
        <v>114</v>
      </c>
      <c r="S4" s="14" t="s">
        <v>121</v>
      </c>
      <c r="T4" s="14" t="s">
        <v>124</v>
      </c>
      <c r="U4" s="14" t="s">
        <v>155</v>
      </c>
      <c r="V4" s="14" t="s">
        <v>156</v>
      </c>
      <c r="W4" s="175"/>
      <c r="X4" s="15" t="s">
        <v>158</v>
      </c>
      <c r="Y4" s="167"/>
    </row>
    <row r="5" spans="1:25" ht="30" x14ac:dyDescent="0.25">
      <c r="A5" s="176"/>
      <c r="B5" s="16" t="s">
        <v>164</v>
      </c>
      <c r="C5" s="85">
        <f>SUM('Compass Spending Plan'!E16)</f>
        <v>0</v>
      </c>
      <c r="D5" s="85">
        <f>SUM('Compass Spending Plan'!E23)</f>
        <v>0</v>
      </c>
      <c r="E5" s="85">
        <f>SUM('Compass Spending Plan'!E29)</f>
        <v>0</v>
      </c>
      <c r="F5" s="85">
        <f>SUM('Compass Spending Plan'!E38)</f>
        <v>0</v>
      </c>
      <c r="G5" s="85">
        <f>SUM('Compass Spending Plan'!E40)</f>
        <v>0</v>
      </c>
      <c r="H5" s="85">
        <f>SUM('Compass Spending Plan'!E69)</f>
        <v>0</v>
      </c>
      <c r="I5" s="85">
        <f>SUM('Compass Spending Plan'!E76)</f>
        <v>0</v>
      </c>
      <c r="J5" s="85">
        <f>SUM('Compass Spending Plan'!E84)</f>
        <v>0</v>
      </c>
      <c r="K5" s="85">
        <f>SUM('Compass Spending Plan'!E100)</f>
        <v>0</v>
      </c>
      <c r="L5" s="85">
        <f>SUM('Compass Spending Plan'!E111)</f>
        <v>0</v>
      </c>
      <c r="M5" s="85">
        <f>SUM('Compass Spending Plan'!E125)</f>
        <v>0</v>
      </c>
      <c r="N5" s="85">
        <f>SUM('Compass Spending Plan'!E138)</f>
        <v>0</v>
      </c>
      <c r="O5" s="85">
        <f>SUM('Compass Spending Plan'!E148)</f>
        <v>0</v>
      </c>
      <c r="P5" s="85">
        <f>SUM('Compass Spending Plan'!E155)</f>
        <v>0</v>
      </c>
      <c r="Q5" s="85">
        <f>SUM('Compass Spending Plan'!E173)</f>
        <v>0</v>
      </c>
      <c r="R5" s="85">
        <f>SUM('Compass Spending Plan'!E183)</f>
        <v>0</v>
      </c>
      <c r="S5" s="85">
        <f>SUM('Compass Spending Plan'!E193)</f>
        <v>0</v>
      </c>
      <c r="T5" s="85">
        <f>SUM('Compass Spending Plan'!E202)</f>
        <v>0</v>
      </c>
      <c r="U5" s="85">
        <f>SUM('Compass Spending Plan'!E213)</f>
        <v>0</v>
      </c>
      <c r="V5" s="85">
        <f>SUM('Compass Spending Plan'!E224)</f>
        <v>0</v>
      </c>
      <c r="W5" s="86">
        <f>SUM('Compass Spending Plan'!E226)</f>
        <v>0</v>
      </c>
      <c r="X5" s="87">
        <f>SUM(G38-W38)</f>
        <v>800</v>
      </c>
      <c r="Y5" s="167"/>
    </row>
    <row r="6" spans="1:25" ht="15.75" thickBot="1" x14ac:dyDescent="0.3">
      <c r="A6" s="176"/>
      <c r="B6" s="17" t="s">
        <v>160</v>
      </c>
      <c r="C6" s="18"/>
      <c r="D6" s="18"/>
      <c r="E6" s="18"/>
      <c r="F6" s="18"/>
      <c r="G6" s="18"/>
      <c r="H6" s="18"/>
      <c r="I6" s="18"/>
      <c r="J6" s="18"/>
      <c r="K6" s="18"/>
      <c r="L6" s="18"/>
      <c r="M6" s="18"/>
      <c r="N6" s="18"/>
      <c r="O6" s="18"/>
      <c r="P6" s="18"/>
      <c r="Q6" s="18"/>
      <c r="R6" s="18"/>
      <c r="S6" s="18"/>
      <c r="T6" s="18"/>
      <c r="U6" s="18"/>
      <c r="V6" s="18"/>
      <c r="W6" s="19"/>
      <c r="X6" s="24"/>
      <c r="Y6" s="167"/>
    </row>
    <row r="7" spans="1:25" ht="15.75" thickTop="1" x14ac:dyDescent="0.25">
      <c r="A7" s="176"/>
      <c r="B7" s="20">
        <v>1</v>
      </c>
      <c r="C7" s="23">
        <v>1000</v>
      </c>
      <c r="D7" s="23"/>
      <c r="E7" s="23"/>
      <c r="F7" s="23"/>
      <c r="G7" s="67">
        <f>SUM(C7-D7-E7-F7)</f>
        <v>1000</v>
      </c>
      <c r="H7" s="23">
        <v>200</v>
      </c>
      <c r="I7" s="23"/>
      <c r="J7" s="23"/>
      <c r="K7" s="23"/>
      <c r="L7" s="23"/>
      <c r="M7" s="23"/>
      <c r="N7" s="23"/>
      <c r="O7" s="23"/>
      <c r="P7" s="23"/>
      <c r="Q7" s="23"/>
      <c r="R7" s="23"/>
      <c r="S7" s="23"/>
      <c r="T7" s="23"/>
      <c r="U7" s="23"/>
      <c r="V7" s="23"/>
      <c r="W7" s="88">
        <f>SUM(H7:V7)</f>
        <v>200</v>
      </c>
      <c r="X7" s="176"/>
      <c r="Y7" s="167"/>
    </row>
    <row r="8" spans="1:25" x14ac:dyDescent="0.25">
      <c r="A8" s="176"/>
      <c r="B8" s="21">
        <v>2</v>
      </c>
      <c r="C8" s="23"/>
      <c r="D8" s="23"/>
      <c r="E8" s="23"/>
      <c r="F8" s="23"/>
      <c r="G8" s="67">
        <f>SUM(G7+C8-D8-E8-F8)</f>
        <v>1000</v>
      </c>
      <c r="H8" s="23"/>
      <c r="I8" s="23"/>
      <c r="J8" s="23"/>
      <c r="K8" s="23"/>
      <c r="L8" s="23"/>
      <c r="M8" s="23"/>
      <c r="N8" s="23"/>
      <c r="O8" s="23"/>
      <c r="P8" s="23"/>
      <c r="Q8" s="23"/>
      <c r="R8" s="23"/>
      <c r="S8" s="23"/>
      <c r="T8" s="23"/>
      <c r="U8" s="23"/>
      <c r="V8" s="23"/>
      <c r="W8" s="88">
        <f t="shared" ref="W8:W37" si="0">SUM(H8:V8)</f>
        <v>0</v>
      </c>
      <c r="X8" s="176"/>
      <c r="Y8" s="167"/>
    </row>
    <row r="9" spans="1:25" x14ac:dyDescent="0.25">
      <c r="A9" s="176"/>
      <c r="B9" s="20">
        <v>3</v>
      </c>
      <c r="C9" s="23"/>
      <c r="D9" s="23"/>
      <c r="E9" s="23"/>
      <c r="F9" s="23"/>
      <c r="G9" s="67">
        <f t="shared" ref="G9:G36" si="1">SUM(G8+C9-D9-E9-F9)</f>
        <v>1000</v>
      </c>
      <c r="H9" s="23"/>
      <c r="I9" s="23"/>
      <c r="J9" s="23"/>
      <c r="K9" s="23"/>
      <c r="L9" s="23"/>
      <c r="M9" s="23"/>
      <c r="N9" s="23"/>
      <c r="O9" s="23"/>
      <c r="P9" s="23"/>
      <c r="Q9" s="23"/>
      <c r="R9" s="23"/>
      <c r="S9" s="23"/>
      <c r="T9" s="23"/>
      <c r="U9" s="23"/>
      <c r="V9" s="23"/>
      <c r="W9" s="88">
        <f t="shared" si="0"/>
        <v>0</v>
      </c>
      <c r="X9" s="176"/>
      <c r="Y9" s="167"/>
    </row>
    <row r="10" spans="1:25" x14ac:dyDescent="0.25">
      <c r="A10" s="176"/>
      <c r="B10" s="21">
        <v>4</v>
      </c>
      <c r="C10" s="23"/>
      <c r="D10" s="23"/>
      <c r="E10" s="23"/>
      <c r="F10" s="23"/>
      <c r="G10" s="67">
        <f t="shared" si="1"/>
        <v>1000</v>
      </c>
      <c r="H10" s="23"/>
      <c r="I10" s="23"/>
      <c r="J10" s="23"/>
      <c r="K10" s="23"/>
      <c r="L10" s="23"/>
      <c r="M10" s="23"/>
      <c r="N10" s="23"/>
      <c r="O10" s="23"/>
      <c r="P10" s="23"/>
      <c r="Q10" s="23"/>
      <c r="R10" s="23"/>
      <c r="S10" s="23"/>
      <c r="T10" s="23"/>
      <c r="U10" s="23"/>
      <c r="V10" s="23"/>
      <c r="W10" s="88">
        <f t="shared" si="0"/>
        <v>0</v>
      </c>
      <c r="X10" s="176"/>
      <c r="Y10" s="167"/>
    </row>
    <row r="11" spans="1:25" x14ac:dyDescent="0.25">
      <c r="A11" s="176"/>
      <c r="B11" s="20">
        <v>5</v>
      </c>
      <c r="C11" s="23"/>
      <c r="D11" s="23"/>
      <c r="E11" s="23"/>
      <c r="F11" s="23"/>
      <c r="G11" s="67">
        <f t="shared" si="1"/>
        <v>1000</v>
      </c>
      <c r="H11" s="23"/>
      <c r="I11" s="23"/>
      <c r="J11" s="23"/>
      <c r="K11" s="23"/>
      <c r="L11" s="23"/>
      <c r="M11" s="23"/>
      <c r="N11" s="23"/>
      <c r="O11" s="23"/>
      <c r="P11" s="23"/>
      <c r="Q11" s="23"/>
      <c r="R11" s="23"/>
      <c r="S11" s="23"/>
      <c r="T11" s="23"/>
      <c r="U11" s="23"/>
      <c r="V11" s="23"/>
      <c r="W11" s="88">
        <f t="shared" si="0"/>
        <v>0</v>
      </c>
      <c r="X11" s="176"/>
      <c r="Y11" s="167"/>
    </row>
    <row r="12" spans="1:25" x14ac:dyDescent="0.25">
      <c r="A12" s="176"/>
      <c r="B12" s="21">
        <v>6</v>
      </c>
      <c r="C12" s="23"/>
      <c r="D12" s="23"/>
      <c r="E12" s="23"/>
      <c r="F12" s="23"/>
      <c r="G12" s="67">
        <f t="shared" si="1"/>
        <v>1000</v>
      </c>
      <c r="H12" s="23"/>
      <c r="I12" s="23"/>
      <c r="J12" s="23"/>
      <c r="K12" s="23"/>
      <c r="L12" s="23"/>
      <c r="M12" s="23"/>
      <c r="N12" s="23"/>
      <c r="O12" s="23"/>
      <c r="P12" s="23"/>
      <c r="Q12" s="23"/>
      <c r="R12" s="23"/>
      <c r="S12" s="23"/>
      <c r="T12" s="23"/>
      <c r="U12" s="23"/>
      <c r="V12" s="23"/>
      <c r="W12" s="88">
        <f t="shared" si="0"/>
        <v>0</v>
      </c>
      <c r="X12" s="176"/>
      <c r="Y12" s="167"/>
    </row>
    <row r="13" spans="1:25" x14ac:dyDescent="0.25">
      <c r="A13" s="176"/>
      <c r="B13" s="20">
        <v>7</v>
      </c>
      <c r="C13" s="23"/>
      <c r="D13" s="23"/>
      <c r="E13" s="23"/>
      <c r="F13" s="23"/>
      <c r="G13" s="67">
        <f t="shared" si="1"/>
        <v>1000</v>
      </c>
      <c r="H13" s="23"/>
      <c r="I13" s="23"/>
      <c r="J13" s="23"/>
      <c r="K13" s="23"/>
      <c r="L13" s="23"/>
      <c r="M13" s="23"/>
      <c r="N13" s="23"/>
      <c r="O13" s="23"/>
      <c r="P13" s="23"/>
      <c r="Q13" s="23"/>
      <c r="R13" s="23"/>
      <c r="S13" s="23"/>
      <c r="T13" s="23"/>
      <c r="U13" s="23"/>
      <c r="V13" s="23"/>
      <c r="W13" s="88">
        <f t="shared" si="0"/>
        <v>0</v>
      </c>
      <c r="X13" s="176"/>
      <c r="Y13" s="167"/>
    </row>
    <row r="14" spans="1:25" x14ac:dyDescent="0.25">
      <c r="A14" s="176"/>
      <c r="B14" s="21">
        <v>8</v>
      </c>
      <c r="C14" s="23"/>
      <c r="D14" s="23"/>
      <c r="E14" s="23"/>
      <c r="F14" s="23"/>
      <c r="G14" s="67">
        <f t="shared" si="1"/>
        <v>1000</v>
      </c>
      <c r="H14" s="23"/>
      <c r="I14" s="23"/>
      <c r="J14" s="23"/>
      <c r="K14" s="23"/>
      <c r="L14" s="23"/>
      <c r="M14" s="23"/>
      <c r="N14" s="23"/>
      <c r="O14" s="23"/>
      <c r="P14" s="23"/>
      <c r="Q14" s="23"/>
      <c r="R14" s="23"/>
      <c r="S14" s="23"/>
      <c r="T14" s="23"/>
      <c r="U14" s="23"/>
      <c r="V14" s="23"/>
      <c r="W14" s="88">
        <f t="shared" si="0"/>
        <v>0</v>
      </c>
      <c r="X14" s="176"/>
      <c r="Y14" s="167"/>
    </row>
    <row r="15" spans="1:25" x14ac:dyDescent="0.25">
      <c r="A15" s="176"/>
      <c r="B15" s="20">
        <v>9</v>
      </c>
      <c r="C15" s="23"/>
      <c r="D15" s="23"/>
      <c r="E15" s="23"/>
      <c r="F15" s="23"/>
      <c r="G15" s="67">
        <f t="shared" si="1"/>
        <v>1000</v>
      </c>
      <c r="H15" s="23"/>
      <c r="I15" s="23"/>
      <c r="J15" s="23"/>
      <c r="K15" s="23"/>
      <c r="L15" s="23"/>
      <c r="M15" s="23"/>
      <c r="N15" s="23"/>
      <c r="O15" s="23"/>
      <c r="P15" s="23"/>
      <c r="Q15" s="23"/>
      <c r="R15" s="23"/>
      <c r="S15" s="23"/>
      <c r="T15" s="23"/>
      <c r="U15" s="23"/>
      <c r="V15" s="23"/>
      <c r="W15" s="88">
        <f t="shared" si="0"/>
        <v>0</v>
      </c>
      <c r="X15" s="176"/>
      <c r="Y15" s="167"/>
    </row>
    <row r="16" spans="1:25" x14ac:dyDescent="0.25">
      <c r="A16" s="176"/>
      <c r="B16" s="21">
        <v>10</v>
      </c>
      <c r="C16" s="23"/>
      <c r="D16" s="23"/>
      <c r="E16" s="23"/>
      <c r="F16" s="23"/>
      <c r="G16" s="67">
        <f t="shared" si="1"/>
        <v>1000</v>
      </c>
      <c r="H16" s="23"/>
      <c r="I16" s="23"/>
      <c r="J16" s="23"/>
      <c r="K16" s="23"/>
      <c r="L16" s="23"/>
      <c r="M16" s="23"/>
      <c r="N16" s="23"/>
      <c r="O16" s="23"/>
      <c r="P16" s="23"/>
      <c r="Q16" s="23"/>
      <c r="R16" s="23"/>
      <c r="S16" s="23"/>
      <c r="T16" s="23"/>
      <c r="U16" s="23"/>
      <c r="V16" s="23"/>
      <c r="W16" s="88">
        <f t="shared" si="0"/>
        <v>0</v>
      </c>
      <c r="X16" s="176"/>
      <c r="Y16" s="167"/>
    </row>
    <row r="17" spans="1:25" x14ac:dyDescent="0.25">
      <c r="A17" s="176"/>
      <c r="B17" s="20">
        <v>11</v>
      </c>
      <c r="C17" s="23"/>
      <c r="D17" s="23"/>
      <c r="E17" s="23"/>
      <c r="F17" s="23"/>
      <c r="G17" s="67">
        <f t="shared" si="1"/>
        <v>1000</v>
      </c>
      <c r="H17" s="23"/>
      <c r="I17" s="23"/>
      <c r="J17" s="23"/>
      <c r="K17" s="23"/>
      <c r="L17" s="23"/>
      <c r="M17" s="23"/>
      <c r="N17" s="23"/>
      <c r="O17" s="23"/>
      <c r="P17" s="23"/>
      <c r="Q17" s="23"/>
      <c r="R17" s="23"/>
      <c r="S17" s="23"/>
      <c r="T17" s="23"/>
      <c r="U17" s="23"/>
      <c r="V17" s="23"/>
      <c r="W17" s="88">
        <f t="shared" si="0"/>
        <v>0</v>
      </c>
      <c r="X17" s="176"/>
      <c r="Y17" s="167"/>
    </row>
    <row r="18" spans="1:25" x14ac:dyDescent="0.25">
      <c r="A18" s="176"/>
      <c r="B18" s="21">
        <v>12</v>
      </c>
      <c r="C18" s="23"/>
      <c r="D18" s="23"/>
      <c r="E18" s="23"/>
      <c r="F18" s="23"/>
      <c r="G18" s="67">
        <f t="shared" si="1"/>
        <v>1000</v>
      </c>
      <c r="H18" s="23"/>
      <c r="I18" s="23"/>
      <c r="J18" s="23"/>
      <c r="K18" s="23"/>
      <c r="L18" s="23"/>
      <c r="M18" s="23"/>
      <c r="N18" s="23"/>
      <c r="O18" s="23"/>
      <c r="P18" s="23"/>
      <c r="Q18" s="23"/>
      <c r="R18" s="23"/>
      <c r="S18" s="23"/>
      <c r="T18" s="23"/>
      <c r="U18" s="23"/>
      <c r="V18" s="23"/>
      <c r="W18" s="88">
        <f t="shared" si="0"/>
        <v>0</v>
      </c>
      <c r="X18" s="176"/>
      <c r="Y18" s="167"/>
    </row>
    <row r="19" spans="1:25" x14ac:dyDescent="0.25">
      <c r="A19" s="176"/>
      <c r="B19" s="20">
        <v>13</v>
      </c>
      <c r="C19" s="23"/>
      <c r="D19" s="23"/>
      <c r="E19" s="23"/>
      <c r="F19" s="23"/>
      <c r="G19" s="67">
        <f t="shared" si="1"/>
        <v>1000</v>
      </c>
      <c r="H19" s="23"/>
      <c r="I19" s="23"/>
      <c r="J19" s="23"/>
      <c r="K19" s="23"/>
      <c r="L19" s="23"/>
      <c r="M19" s="23"/>
      <c r="N19" s="23"/>
      <c r="O19" s="23"/>
      <c r="P19" s="23"/>
      <c r="Q19" s="23"/>
      <c r="R19" s="23"/>
      <c r="S19" s="23"/>
      <c r="T19" s="23"/>
      <c r="U19" s="23"/>
      <c r="V19" s="23"/>
      <c r="W19" s="88">
        <f t="shared" si="0"/>
        <v>0</v>
      </c>
      <c r="X19" s="176"/>
      <c r="Y19" s="167"/>
    </row>
    <row r="20" spans="1:25" x14ac:dyDescent="0.25">
      <c r="A20" s="176"/>
      <c r="B20" s="21">
        <v>14</v>
      </c>
      <c r="C20" s="23"/>
      <c r="D20" s="23"/>
      <c r="E20" s="23"/>
      <c r="F20" s="23"/>
      <c r="G20" s="67">
        <f t="shared" si="1"/>
        <v>1000</v>
      </c>
      <c r="H20" s="23"/>
      <c r="I20" s="23"/>
      <c r="J20" s="23"/>
      <c r="K20" s="23"/>
      <c r="L20" s="23"/>
      <c r="M20" s="23"/>
      <c r="N20" s="23"/>
      <c r="O20" s="23"/>
      <c r="P20" s="23"/>
      <c r="Q20" s="23"/>
      <c r="R20" s="23"/>
      <c r="S20" s="23"/>
      <c r="T20" s="23"/>
      <c r="U20" s="23"/>
      <c r="V20" s="23"/>
      <c r="W20" s="88">
        <f t="shared" si="0"/>
        <v>0</v>
      </c>
      <c r="X20" s="176"/>
      <c r="Y20" s="167"/>
    </row>
    <row r="21" spans="1:25" x14ac:dyDescent="0.25">
      <c r="A21" s="176"/>
      <c r="B21" s="20">
        <v>15</v>
      </c>
      <c r="C21" s="23"/>
      <c r="D21" s="23"/>
      <c r="E21" s="23"/>
      <c r="F21" s="23"/>
      <c r="G21" s="67">
        <f t="shared" si="1"/>
        <v>1000</v>
      </c>
      <c r="H21" s="23"/>
      <c r="I21" s="23"/>
      <c r="J21" s="23"/>
      <c r="K21" s="23"/>
      <c r="L21" s="23"/>
      <c r="M21" s="23"/>
      <c r="N21" s="23"/>
      <c r="O21" s="23"/>
      <c r="P21" s="23"/>
      <c r="Q21" s="23"/>
      <c r="R21" s="23"/>
      <c r="S21" s="23"/>
      <c r="T21" s="23"/>
      <c r="U21" s="23"/>
      <c r="V21" s="23"/>
      <c r="W21" s="88">
        <f t="shared" si="0"/>
        <v>0</v>
      </c>
      <c r="X21" s="176"/>
      <c r="Y21" s="167"/>
    </row>
    <row r="22" spans="1:25" x14ac:dyDescent="0.25">
      <c r="A22" s="176"/>
      <c r="B22" s="21">
        <v>16</v>
      </c>
      <c r="C22" s="23"/>
      <c r="D22" s="23"/>
      <c r="E22" s="23"/>
      <c r="F22" s="23"/>
      <c r="G22" s="67">
        <f t="shared" si="1"/>
        <v>1000</v>
      </c>
      <c r="H22" s="23"/>
      <c r="I22" s="23"/>
      <c r="J22" s="23"/>
      <c r="K22" s="23"/>
      <c r="L22" s="23"/>
      <c r="M22" s="23"/>
      <c r="N22" s="23"/>
      <c r="O22" s="23"/>
      <c r="P22" s="23"/>
      <c r="Q22" s="23"/>
      <c r="R22" s="23"/>
      <c r="S22" s="23"/>
      <c r="T22" s="23"/>
      <c r="U22" s="23"/>
      <c r="V22" s="23"/>
      <c r="W22" s="88">
        <f t="shared" si="0"/>
        <v>0</v>
      </c>
      <c r="X22" s="176"/>
      <c r="Y22" s="167"/>
    </row>
    <row r="23" spans="1:25" x14ac:dyDescent="0.25">
      <c r="A23" s="176"/>
      <c r="B23" s="20">
        <v>17</v>
      </c>
      <c r="C23" s="23"/>
      <c r="D23" s="23"/>
      <c r="E23" s="23"/>
      <c r="F23" s="23"/>
      <c r="G23" s="67">
        <f t="shared" si="1"/>
        <v>1000</v>
      </c>
      <c r="H23" s="23"/>
      <c r="I23" s="23"/>
      <c r="J23" s="23"/>
      <c r="K23" s="23"/>
      <c r="L23" s="23"/>
      <c r="M23" s="23"/>
      <c r="N23" s="23"/>
      <c r="O23" s="23"/>
      <c r="P23" s="23"/>
      <c r="Q23" s="23"/>
      <c r="R23" s="23"/>
      <c r="S23" s="23"/>
      <c r="T23" s="23"/>
      <c r="U23" s="23"/>
      <c r="V23" s="23"/>
      <c r="W23" s="88">
        <f t="shared" si="0"/>
        <v>0</v>
      </c>
      <c r="X23" s="176"/>
      <c r="Y23" s="167"/>
    </row>
    <row r="24" spans="1:25" x14ac:dyDescent="0.25">
      <c r="A24" s="176"/>
      <c r="B24" s="21">
        <v>18</v>
      </c>
      <c r="C24" s="23"/>
      <c r="D24" s="23"/>
      <c r="E24" s="23"/>
      <c r="F24" s="23"/>
      <c r="G24" s="67">
        <f t="shared" si="1"/>
        <v>1000</v>
      </c>
      <c r="H24" s="23"/>
      <c r="I24" s="23"/>
      <c r="J24" s="23"/>
      <c r="K24" s="23"/>
      <c r="L24" s="23"/>
      <c r="M24" s="23"/>
      <c r="N24" s="23"/>
      <c r="O24" s="23"/>
      <c r="P24" s="23"/>
      <c r="Q24" s="23"/>
      <c r="R24" s="23"/>
      <c r="S24" s="23"/>
      <c r="T24" s="23"/>
      <c r="U24" s="23"/>
      <c r="V24" s="23"/>
      <c r="W24" s="88">
        <f t="shared" si="0"/>
        <v>0</v>
      </c>
      <c r="X24" s="176"/>
      <c r="Y24" s="167"/>
    </row>
    <row r="25" spans="1:25" x14ac:dyDescent="0.25">
      <c r="A25" s="176"/>
      <c r="B25" s="20">
        <v>19</v>
      </c>
      <c r="C25" s="23"/>
      <c r="D25" s="23"/>
      <c r="E25" s="23"/>
      <c r="F25" s="23"/>
      <c r="G25" s="67">
        <f t="shared" si="1"/>
        <v>1000</v>
      </c>
      <c r="H25" s="23"/>
      <c r="I25" s="23"/>
      <c r="J25" s="23"/>
      <c r="K25" s="23"/>
      <c r="L25" s="23"/>
      <c r="M25" s="23"/>
      <c r="N25" s="23"/>
      <c r="O25" s="23"/>
      <c r="P25" s="23"/>
      <c r="Q25" s="23"/>
      <c r="R25" s="23"/>
      <c r="S25" s="23"/>
      <c r="T25" s="23"/>
      <c r="U25" s="23"/>
      <c r="V25" s="23"/>
      <c r="W25" s="88">
        <f t="shared" si="0"/>
        <v>0</v>
      </c>
      <c r="X25" s="176"/>
      <c r="Y25" s="167"/>
    </row>
    <row r="26" spans="1:25" x14ac:dyDescent="0.25">
      <c r="A26" s="176"/>
      <c r="B26" s="21">
        <v>20</v>
      </c>
      <c r="C26" s="23"/>
      <c r="D26" s="23"/>
      <c r="E26" s="23"/>
      <c r="F26" s="23"/>
      <c r="G26" s="67">
        <f t="shared" si="1"/>
        <v>1000</v>
      </c>
      <c r="H26" s="23"/>
      <c r="I26" s="23"/>
      <c r="J26" s="23"/>
      <c r="K26" s="23"/>
      <c r="L26" s="23"/>
      <c r="M26" s="23"/>
      <c r="N26" s="23"/>
      <c r="O26" s="23"/>
      <c r="P26" s="23"/>
      <c r="Q26" s="23"/>
      <c r="R26" s="23"/>
      <c r="S26" s="23"/>
      <c r="T26" s="23"/>
      <c r="U26" s="23"/>
      <c r="V26" s="23"/>
      <c r="W26" s="88">
        <f t="shared" si="0"/>
        <v>0</v>
      </c>
      <c r="X26" s="176"/>
      <c r="Y26" s="167"/>
    </row>
    <row r="27" spans="1:25" x14ac:dyDescent="0.25">
      <c r="A27" s="176"/>
      <c r="B27" s="20">
        <v>21</v>
      </c>
      <c r="C27" s="23"/>
      <c r="D27" s="23"/>
      <c r="E27" s="23"/>
      <c r="F27" s="23"/>
      <c r="G27" s="67">
        <f t="shared" si="1"/>
        <v>1000</v>
      </c>
      <c r="H27" s="23"/>
      <c r="I27" s="23"/>
      <c r="J27" s="23"/>
      <c r="K27" s="23"/>
      <c r="L27" s="23"/>
      <c r="M27" s="23"/>
      <c r="N27" s="23"/>
      <c r="O27" s="23"/>
      <c r="P27" s="23"/>
      <c r="Q27" s="23"/>
      <c r="R27" s="23"/>
      <c r="S27" s="23"/>
      <c r="T27" s="23"/>
      <c r="U27" s="23"/>
      <c r="V27" s="23"/>
      <c r="W27" s="88">
        <f t="shared" si="0"/>
        <v>0</v>
      </c>
      <c r="X27" s="176"/>
      <c r="Y27" s="167"/>
    </row>
    <row r="28" spans="1:25" x14ac:dyDescent="0.25">
      <c r="A28" s="176"/>
      <c r="B28" s="21">
        <v>22</v>
      </c>
      <c r="C28" s="23"/>
      <c r="D28" s="23"/>
      <c r="E28" s="23"/>
      <c r="F28" s="23"/>
      <c r="G28" s="67">
        <f t="shared" si="1"/>
        <v>1000</v>
      </c>
      <c r="H28" s="23"/>
      <c r="I28" s="23"/>
      <c r="J28" s="23"/>
      <c r="K28" s="23"/>
      <c r="L28" s="23"/>
      <c r="M28" s="23"/>
      <c r="N28" s="23"/>
      <c r="O28" s="23"/>
      <c r="P28" s="23"/>
      <c r="Q28" s="23"/>
      <c r="R28" s="23"/>
      <c r="S28" s="23"/>
      <c r="T28" s="23"/>
      <c r="U28" s="23"/>
      <c r="V28" s="23"/>
      <c r="W28" s="88">
        <f t="shared" si="0"/>
        <v>0</v>
      </c>
      <c r="X28" s="176"/>
      <c r="Y28" s="167"/>
    </row>
    <row r="29" spans="1:25" x14ac:dyDescent="0.25">
      <c r="A29" s="176"/>
      <c r="B29" s="20">
        <v>23</v>
      </c>
      <c r="C29" s="23"/>
      <c r="D29" s="23"/>
      <c r="E29" s="23"/>
      <c r="F29" s="23"/>
      <c r="G29" s="67">
        <f t="shared" si="1"/>
        <v>1000</v>
      </c>
      <c r="H29" s="23"/>
      <c r="I29" s="23"/>
      <c r="J29" s="23"/>
      <c r="K29" s="23"/>
      <c r="L29" s="23"/>
      <c r="M29" s="23"/>
      <c r="N29" s="23"/>
      <c r="O29" s="23"/>
      <c r="P29" s="23"/>
      <c r="Q29" s="23"/>
      <c r="R29" s="23"/>
      <c r="S29" s="23"/>
      <c r="T29" s="23"/>
      <c r="U29" s="23"/>
      <c r="V29" s="23"/>
      <c r="W29" s="88">
        <f t="shared" si="0"/>
        <v>0</v>
      </c>
      <c r="X29" s="176"/>
      <c r="Y29" s="167"/>
    </row>
    <row r="30" spans="1:25" x14ac:dyDescent="0.25">
      <c r="A30" s="176"/>
      <c r="B30" s="21">
        <v>24</v>
      </c>
      <c r="C30" s="23"/>
      <c r="D30" s="23"/>
      <c r="E30" s="23"/>
      <c r="F30" s="23"/>
      <c r="G30" s="67">
        <f t="shared" si="1"/>
        <v>1000</v>
      </c>
      <c r="H30" s="23"/>
      <c r="I30" s="23"/>
      <c r="J30" s="23"/>
      <c r="K30" s="23"/>
      <c r="L30" s="23"/>
      <c r="M30" s="23"/>
      <c r="N30" s="23"/>
      <c r="O30" s="23"/>
      <c r="P30" s="23"/>
      <c r="Q30" s="23"/>
      <c r="R30" s="23"/>
      <c r="S30" s="23"/>
      <c r="T30" s="23"/>
      <c r="U30" s="23"/>
      <c r="V30" s="23"/>
      <c r="W30" s="88">
        <f t="shared" si="0"/>
        <v>0</v>
      </c>
      <c r="X30" s="176"/>
      <c r="Y30" s="167"/>
    </row>
    <row r="31" spans="1:25" x14ac:dyDescent="0.25">
      <c r="A31" s="176"/>
      <c r="B31" s="20">
        <v>25</v>
      </c>
      <c r="C31" s="23"/>
      <c r="D31" s="23"/>
      <c r="E31" s="23"/>
      <c r="F31" s="23"/>
      <c r="G31" s="67">
        <f t="shared" si="1"/>
        <v>1000</v>
      </c>
      <c r="H31" s="23"/>
      <c r="I31" s="23"/>
      <c r="J31" s="23"/>
      <c r="K31" s="23"/>
      <c r="L31" s="23"/>
      <c r="M31" s="23"/>
      <c r="N31" s="23"/>
      <c r="O31" s="23"/>
      <c r="P31" s="23"/>
      <c r="Q31" s="23"/>
      <c r="R31" s="23"/>
      <c r="S31" s="23"/>
      <c r="T31" s="23"/>
      <c r="U31" s="23"/>
      <c r="V31" s="23"/>
      <c r="W31" s="88">
        <f t="shared" si="0"/>
        <v>0</v>
      </c>
      <c r="X31" s="176"/>
      <c r="Y31" s="167"/>
    </row>
    <row r="32" spans="1:25" x14ac:dyDescent="0.25">
      <c r="A32" s="176"/>
      <c r="B32" s="21">
        <v>26</v>
      </c>
      <c r="C32" s="23"/>
      <c r="D32" s="23"/>
      <c r="E32" s="23"/>
      <c r="F32" s="23"/>
      <c r="G32" s="67">
        <f t="shared" si="1"/>
        <v>1000</v>
      </c>
      <c r="H32" s="23"/>
      <c r="I32" s="23"/>
      <c r="J32" s="23"/>
      <c r="K32" s="23"/>
      <c r="L32" s="23"/>
      <c r="M32" s="23"/>
      <c r="N32" s="23"/>
      <c r="O32" s="23"/>
      <c r="P32" s="23"/>
      <c r="Q32" s="23"/>
      <c r="R32" s="23"/>
      <c r="S32" s="23"/>
      <c r="T32" s="23"/>
      <c r="U32" s="23"/>
      <c r="V32" s="23"/>
      <c r="W32" s="88">
        <f t="shared" si="0"/>
        <v>0</v>
      </c>
      <c r="X32" s="176"/>
      <c r="Y32" s="167"/>
    </row>
    <row r="33" spans="1:25" x14ac:dyDescent="0.25">
      <c r="A33" s="176"/>
      <c r="B33" s="20">
        <v>27</v>
      </c>
      <c r="C33" s="23"/>
      <c r="D33" s="23"/>
      <c r="E33" s="23"/>
      <c r="F33" s="23"/>
      <c r="G33" s="67">
        <f t="shared" si="1"/>
        <v>1000</v>
      </c>
      <c r="H33" s="23"/>
      <c r="I33" s="23"/>
      <c r="J33" s="23"/>
      <c r="K33" s="23"/>
      <c r="L33" s="23"/>
      <c r="M33" s="23"/>
      <c r="N33" s="23"/>
      <c r="O33" s="23"/>
      <c r="P33" s="23"/>
      <c r="Q33" s="23"/>
      <c r="R33" s="23"/>
      <c r="S33" s="23"/>
      <c r="T33" s="23"/>
      <c r="U33" s="23"/>
      <c r="V33" s="23"/>
      <c r="W33" s="88">
        <f t="shared" si="0"/>
        <v>0</v>
      </c>
      <c r="X33" s="176"/>
      <c r="Y33" s="167"/>
    </row>
    <row r="34" spans="1:25" x14ac:dyDescent="0.25">
      <c r="A34" s="176"/>
      <c r="B34" s="21">
        <v>28</v>
      </c>
      <c r="C34" s="23"/>
      <c r="D34" s="23"/>
      <c r="E34" s="23"/>
      <c r="F34" s="23"/>
      <c r="G34" s="67">
        <f t="shared" si="1"/>
        <v>1000</v>
      </c>
      <c r="H34" s="23"/>
      <c r="I34" s="23"/>
      <c r="J34" s="23"/>
      <c r="K34" s="23"/>
      <c r="L34" s="23"/>
      <c r="M34" s="23"/>
      <c r="N34" s="23"/>
      <c r="O34" s="23"/>
      <c r="P34" s="23"/>
      <c r="Q34" s="23"/>
      <c r="R34" s="23"/>
      <c r="S34" s="23"/>
      <c r="T34" s="23"/>
      <c r="U34" s="23"/>
      <c r="V34" s="23"/>
      <c r="W34" s="88">
        <f t="shared" si="0"/>
        <v>0</v>
      </c>
      <c r="X34" s="176"/>
      <c r="Y34" s="167"/>
    </row>
    <row r="35" spans="1:25" x14ac:dyDescent="0.25">
      <c r="A35" s="176"/>
      <c r="B35" s="20">
        <v>29</v>
      </c>
      <c r="C35" s="23"/>
      <c r="D35" s="23"/>
      <c r="E35" s="23"/>
      <c r="F35" s="23"/>
      <c r="G35" s="67">
        <f t="shared" si="1"/>
        <v>1000</v>
      </c>
      <c r="H35" s="23"/>
      <c r="I35" s="23"/>
      <c r="J35" s="23"/>
      <c r="K35" s="23"/>
      <c r="L35" s="23"/>
      <c r="M35" s="23"/>
      <c r="N35" s="23"/>
      <c r="O35" s="23"/>
      <c r="P35" s="23"/>
      <c r="Q35" s="23"/>
      <c r="R35" s="23"/>
      <c r="S35" s="23"/>
      <c r="T35" s="23"/>
      <c r="U35" s="23"/>
      <c r="V35" s="23"/>
      <c r="W35" s="88">
        <f t="shared" si="0"/>
        <v>0</v>
      </c>
      <c r="X35" s="176"/>
      <c r="Y35" s="167"/>
    </row>
    <row r="36" spans="1:25" x14ac:dyDescent="0.25">
      <c r="A36" s="176"/>
      <c r="B36" s="21">
        <v>30</v>
      </c>
      <c r="C36" s="23"/>
      <c r="D36" s="23"/>
      <c r="E36" s="23"/>
      <c r="F36" s="23"/>
      <c r="G36" s="67">
        <f t="shared" si="1"/>
        <v>1000</v>
      </c>
      <c r="H36" s="23"/>
      <c r="I36" s="23"/>
      <c r="J36" s="23"/>
      <c r="K36" s="23"/>
      <c r="L36" s="23"/>
      <c r="M36" s="23"/>
      <c r="N36" s="23"/>
      <c r="O36" s="23"/>
      <c r="P36" s="23"/>
      <c r="Q36" s="23"/>
      <c r="R36" s="23"/>
      <c r="S36" s="23"/>
      <c r="T36" s="23"/>
      <c r="U36" s="23"/>
      <c r="V36" s="23"/>
      <c r="W36" s="88">
        <f t="shared" si="0"/>
        <v>0</v>
      </c>
      <c r="X36" s="176"/>
      <c r="Y36" s="167"/>
    </row>
    <row r="37" spans="1:25" x14ac:dyDescent="0.25">
      <c r="A37" s="176"/>
      <c r="B37" s="20">
        <v>31</v>
      </c>
      <c r="C37" s="23"/>
      <c r="D37" s="23"/>
      <c r="E37" s="23"/>
      <c r="F37" s="23"/>
      <c r="G37" s="67">
        <f>SUM(G36+C37-D37-E37-F37)</f>
        <v>1000</v>
      </c>
      <c r="H37" s="23"/>
      <c r="I37" s="23"/>
      <c r="J37" s="23"/>
      <c r="K37" s="23"/>
      <c r="L37" s="23"/>
      <c r="M37" s="23"/>
      <c r="N37" s="23"/>
      <c r="O37" s="23"/>
      <c r="P37" s="23"/>
      <c r="Q37" s="23"/>
      <c r="R37" s="23"/>
      <c r="S37" s="23"/>
      <c r="T37" s="23"/>
      <c r="U37" s="23"/>
      <c r="V37" s="23"/>
      <c r="W37" s="88">
        <f t="shared" si="0"/>
        <v>0</v>
      </c>
      <c r="X37" s="176"/>
      <c r="Y37" s="167"/>
    </row>
    <row r="38" spans="1:25" ht="15.75" x14ac:dyDescent="0.25">
      <c r="A38" s="176"/>
      <c r="B38" s="22" t="s">
        <v>159</v>
      </c>
      <c r="C38" s="68">
        <f>SUM(C7:C37)</f>
        <v>1000</v>
      </c>
      <c r="D38" s="68">
        <f>SUM(D7:D37)</f>
        <v>0</v>
      </c>
      <c r="E38" s="68">
        <f>SUM(E7:E37)</f>
        <v>0</v>
      </c>
      <c r="F38" s="68">
        <f>SUM(F7:F37)</f>
        <v>0</v>
      </c>
      <c r="G38" s="69">
        <f>G37</f>
        <v>1000</v>
      </c>
      <c r="H38" s="68">
        <f t="shared" ref="H38:V38" si="2">SUM(H7:H37)</f>
        <v>200</v>
      </c>
      <c r="I38" s="68">
        <f t="shared" si="2"/>
        <v>0</v>
      </c>
      <c r="J38" s="90">
        <f t="shared" si="2"/>
        <v>0</v>
      </c>
      <c r="K38" s="90">
        <f t="shared" si="2"/>
        <v>0</v>
      </c>
      <c r="L38" s="90">
        <f t="shared" si="2"/>
        <v>0</v>
      </c>
      <c r="M38" s="90">
        <f t="shared" si="2"/>
        <v>0</v>
      </c>
      <c r="N38" s="90">
        <f t="shared" si="2"/>
        <v>0</v>
      </c>
      <c r="O38" s="90">
        <f t="shared" si="2"/>
        <v>0</v>
      </c>
      <c r="P38" s="90">
        <f t="shared" si="2"/>
        <v>0</v>
      </c>
      <c r="Q38" s="90">
        <f t="shared" si="2"/>
        <v>0</v>
      </c>
      <c r="R38" s="90">
        <f t="shared" si="2"/>
        <v>0</v>
      </c>
      <c r="S38" s="90">
        <f t="shared" si="2"/>
        <v>0</v>
      </c>
      <c r="T38" s="90">
        <f t="shared" si="2"/>
        <v>0</v>
      </c>
      <c r="U38" s="90">
        <f t="shared" si="2"/>
        <v>0</v>
      </c>
      <c r="V38" s="90">
        <f t="shared" si="2"/>
        <v>0</v>
      </c>
      <c r="W38" s="89">
        <f>SUM(H38:V38)</f>
        <v>200</v>
      </c>
      <c r="X38" s="176"/>
      <c r="Y38" s="167"/>
    </row>
    <row r="39" spans="1:25" x14ac:dyDescent="0.25">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6"/>
      <c r="Y39" s="167"/>
    </row>
  </sheetData>
  <sheetProtection algorithmName="SHA-512" hashValue="RvhT6BBVANLkdeZ8NxQQfLkIHIHbfsU5wYLAcqdMt6RDub3lVxO0KYVDHaYn/EBaWPVEslmI8p3ClYok0hINjA==" saltValue="c9i642sbHUVC7O7kIDVetQ==" spinCount="100000" sheet="1" objects="1" scenarios="1" selectLockedCells="1"/>
  <mergeCells count="10">
    <mergeCell ref="Y1:Y39"/>
    <mergeCell ref="A1:B1"/>
    <mergeCell ref="A2:B3"/>
    <mergeCell ref="H3:V3"/>
    <mergeCell ref="C3:G3"/>
    <mergeCell ref="W3:W4"/>
    <mergeCell ref="A4:A39"/>
    <mergeCell ref="B39:W39"/>
    <mergeCell ref="C1:X2"/>
    <mergeCell ref="X7:X39"/>
  </mergeCells>
  <pageMargins left="0.25" right="0.25" top="0.75" bottom="0.75" header="0.3" footer="0.3"/>
  <pageSetup scale="51" orientation="landscape" r:id="rId1"/>
  <ignoredErrors>
    <ignoredError sqref="G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20"/>
  <sheetViews>
    <sheetView topLeftCell="B1" zoomScale="120" zoomScaleNormal="120" workbookViewId="0">
      <selection activeCell="B5" sqref="B5"/>
    </sheetView>
  </sheetViews>
  <sheetFormatPr defaultRowHeight="15" x14ac:dyDescent="0.25"/>
  <cols>
    <col min="1" max="1" width="39.140625" customWidth="1"/>
    <col min="2" max="2" width="64.5703125" style="2" customWidth="1"/>
  </cols>
  <sheetData>
    <row r="1" spans="1:2" ht="22.5" x14ac:dyDescent="0.3">
      <c r="A1" s="178" t="s">
        <v>142</v>
      </c>
      <c r="B1" s="179"/>
    </row>
    <row r="2" spans="1:2" ht="90" x14ac:dyDescent="0.25">
      <c r="A2" s="10" t="s">
        <v>143</v>
      </c>
      <c r="B2" s="72" t="s">
        <v>212</v>
      </c>
    </row>
    <row r="3" spans="1:2" ht="30" x14ac:dyDescent="0.25">
      <c r="A3" s="10" t="s">
        <v>144</v>
      </c>
      <c r="B3" s="72" t="s">
        <v>213</v>
      </c>
    </row>
    <row r="4" spans="1:2" ht="45" x14ac:dyDescent="0.25">
      <c r="A4" s="10" t="s">
        <v>14</v>
      </c>
      <c r="B4" s="72" t="s">
        <v>214</v>
      </c>
    </row>
    <row r="5" spans="1:2" ht="60" x14ac:dyDescent="0.25">
      <c r="A5" s="10" t="s">
        <v>215</v>
      </c>
      <c r="B5" s="72" t="s">
        <v>251</v>
      </c>
    </row>
    <row r="6" spans="1:2" ht="120" x14ac:dyDescent="0.25">
      <c r="A6" s="10" t="s">
        <v>40</v>
      </c>
      <c r="B6" s="72" t="s">
        <v>217</v>
      </c>
    </row>
    <row r="7" spans="1:2" ht="45" x14ac:dyDescent="0.25">
      <c r="A7" s="10" t="s">
        <v>43</v>
      </c>
      <c r="B7" s="72" t="s">
        <v>252</v>
      </c>
    </row>
    <row r="8" spans="1:2" ht="30" x14ac:dyDescent="0.25">
      <c r="A8" s="10" t="s">
        <v>47</v>
      </c>
      <c r="B8" s="72" t="s">
        <v>225</v>
      </c>
    </row>
    <row r="9" spans="1:2" ht="75" x14ac:dyDescent="0.25">
      <c r="A9" s="10" t="s">
        <v>58</v>
      </c>
      <c r="B9" s="72" t="s">
        <v>223</v>
      </c>
    </row>
    <row r="10" spans="1:2" ht="30" x14ac:dyDescent="0.25">
      <c r="A10" s="10" t="s">
        <v>66</v>
      </c>
      <c r="B10" s="72" t="s">
        <v>216</v>
      </c>
    </row>
    <row r="11" spans="1:2" ht="60" x14ac:dyDescent="0.25">
      <c r="A11" s="10" t="s">
        <v>76</v>
      </c>
      <c r="B11" s="72" t="s">
        <v>253</v>
      </c>
    </row>
    <row r="12" spans="1:2" ht="45" x14ac:dyDescent="0.25">
      <c r="A12" s="10" t="s">
        <v>145</v>
      </c>
      <c r="B12" s="72" t="s">
        <v>218</v>
      </c>
    </row>
    <row r="13" spans="1:2" ht="30" x14ac:dyDescent="0.25">
      <c r="A13" s="10" t="s">
        <v>89</v>
      </c>
      <c r="B13" s="72" t="s">
        <v>219</v>
      </c>
    </row>
    <row r="14" spans="1:2" x14ac:dyDescent="0.25">
      <c r="A14" s="10" t="s">
        <v>94</v>
      </c>
      <c r="B14" s="72" t="s">
        <v>220</v>
      </c>
    </row>
    <row r="15" spans="1:2" ht="45" x14ac:dyDescent="0.25">
      <c r="A15" s="10" t="s">
        <v>146</v>
      </c>
      <c r="B15" s="72" t="s">
        <v>221</v>
      </c>
    </row>
    <row r="16" spans="1:2" ht="30" x14ac:dyDescent="0.25">
      <c r="A16" s="10" t="s">
        <v>114</v>
      </c>
      <c r="B16" s="72" t="s">
        <v>211</v>
      </c>
    </row>
    <row r="17" spans="1:2" ht="45" x14ac:dyDescent="0.25">
      <c r="A17" s="10" t="s">
        <v>147</v>
      </c>
      <c r="B17" s="72" t="s">
        <v>222</v>
      </c>
    </row>
    <row r="18" spans="1:2" ht="75" x14ac:dyDescent="0.25">
      <c r="A18" s="10" t="s">
        <v>124</v>
      </c>
      <c r="B18" s="72" t="s">
        <v>227</v>
      </c>
    </row>
    <row r="19" spans="1:2" ht="60" x14ac:dyDescent="0.25">
      <c r="A19" s="10" t="s">
        <v>129</v>
      </c>
      <c r="B19" s="72" t="s">
        <v>224</v>
      </c>
    </row>
    <row r="20" spans="1:2" ht="45" x14ac:dyDescent="0.25">
      <c r="A20" s="10" t="s">
        <v>135</v>
      </c>
      <c r="B20" s="71" t="s">
        <v>226</v>
      </c>
    </row>
  </sheetData>
  <sheetProtection selectLockedCells="1"/>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37"/>
  <sheetViews>
    <sheetView topLeftCell="A4" workbookViewId="0">
      <selection activeCell="B31" sqref="B31:F31"/>
    </sheetView>
  </sheetViews>
  <sheetFormatPr defaultRowHeight="15" x14ac:dyDescent="0.25"/>
  <cols>
    <col min="2" max="2" width="38.85546875" customWidth="1"/>
  </cols>
  <sheetData>
    <row r="1" spans="1:7" ht="15.75" thickBot="1" x14ac:dyDescent="0.3">
      <c r="A1" s="167"/>
      <c r="B1" s="167"/>
      <c r="C1" s="167"/>
      <c r="D1" s="167"/>
      <c r="E1" s="167"/>
      <c r="F1" s="167"/>
      <c r="G1" s="167"/>
    </row>
    <row r="2" spans="1:7" ht="23.25" thickTop="1" x14ac:dyDescent="0.3">
      <c r="A2" s="167"/>
      <c r="B2" s="192" t="s">
        <v>166</v>
      </c>
      <c r="C2" s="193"/>
      <c r="D2" s="193"/>
      <c r="E2" s="193"/>
      <c r="F2" s="194"/>
      <c r="G2" s="167"/>
    </row>
    <row r="3" spans="1:7" x14ac:dyDescent="0.25">
      <c r="A3" s="167"/>
      <c r="B3" s="180"/>
      <c r="C3" s="181"/>
      <c r="D3" s="181"/>
      <c r="E3" s="181"/>
      <c r="F3" s="182"/>
      <c r="G3" s="167"/>
    </row>
    <row r="4" spans="1:7" ht="20.25" thickBot="1" x14ac:dyDescent="0.35">
      <c r="A4" s="167"/>
      <c r="B4" s="180"/>
      <c r="C4" s="181"/>
      <c r="D4" s="36" t="s">
        <v>170</v>
      </c>
      <c r="E4" s="36" t="s">
        <v>171</v>
      </c>
      <c r="F4" s="37" t="s">
        <v>172</v>
      </c>
      <c r="G4" s="167"/>
    </row>
    <row r="5" spans="1:7" ht="15.75" thickTop="1" x14ac:dyDescent="0.25">
      <c r="A5" s="167"/>
      <c r="B5" s="38" t="s">
        <v>173</v>
      </c>
      <c r="C5" s="39"/>
      <c r="D5" s="40">
        <v>0.1</v>
      </c>
      <c r="E5" s="40">
        <v>0.12</v>
      </c>
      <c r="F5" s="41">
        <v>0.1</v>
      </c>
      <c r="G5" s="167"/>
    </row>
    <row r="6" spans="1:7" x14ac:dyDescent="0.25">
      <c r="A6" s="167"/>
      <c r="B6" s="42" t="s">
        <v>14</v>
      </c>
      <c r="C6" s="43"/>
      <c r="D6" s="44">
        <v>0</v>
      </c>
      <c r="E6" s="44">
        <v>0.05</v>
      </c>
      <c r="F6" s="45">
        <v>0.02</v>
      </c>
      <c r="G6" s="167"/>
    </row>
    <row r="7" spans="1:7" ht="17.25" x14ac:dyDescent="0.25">
      <c r="A7" s="167"/>
      <c r="B7" s="38" t="s">
        <v>174</v>
      </c>
      <c r="C7" s="39"/>
      <c r="D7" s="40">
        <v>0.08</v>
      </c>
      <c r="E7" s="40">
        <v>0.3</v>
      </c>
      <c r="F7" s="41">
        <v>0.2</v>
      </c>
      <c r="G7" s="167"/>
    </row>
    <row r="8" spans="1:7" x14ac:dyDescent="0.25">
      <c r="A8" s="167"/>
      <c r="B8" s="42" t="s">
        <v>18</v>
      </c>
      <c r="C8" s="43"/>
      <c r="D8" s="44">
        <v>0.82</v>
      </c>
      <c r="E8" s="44">
        <v>0.53</v>
      </c>
      <c r="F8" s="45">
        <v>0.68</v>
      </c>
      <c r="G8" s="167"/>
    </row>
    <row r="9" spans="1:7" x14ac:dyDescent="0.25">
      <c r="A9" s="167"/>
      <c r="B9" s="38" t="s">
        <v>40</v>
      </c>
      <c r="C9" s="39"/>
      <c r="D9" s="40">
        <v>0.3</v>
      </c>
      <c r="E9" s="40">
        <v>0.4</v>
      </c>
      <c r="F9" s="41">
        <v>0.35</v>
      </c>
      <c r="G9" s="167"/>
    </row>
    <row r="10" spans="1:7" x14ac:dyDescent="0.25">
      <c r="A10" s="167"/>
      <c r="B10" s="42" t="s">
        <v>43</v>
      </c>
      <c r="C10" s="43"/>
      <c r="D10" s="44">
        <v>0.05</v>
      </c>
      <c r="E10" s="44">
        <v>0.15</v>
      </c>
      <c r="F10" s="45">
        <v>0.1</v>
      </c>
      <c r="G10" s="167"/>
    </row>
    <row r="11" spans="1:7" x14ac:dyDescent="0.25">
      <c r="A11" s="167"/>
      <c r="B11" s="38" t="s">
        <v>47</v>
      </c>
      <c r="C11" s="39"/>
      <c r="D11" s="40">
        <v>0.01</v>
      </c>
      <c r="E11" s="40">
        <v>0.03</v>
      </c>
      <c r="F11" s="41">
        <v>0.02</v>
      </c>
      <c r="G11" s="167"/>
    </row>
    <row r="12" spans="1:7" x14ac:dyDescent="0.25">
      <c r="A12" s="167"/>
      <c r="B12" s="42" t="s">
        <v>58</v>
      </c>
      <c r="C12" s="43"/>
      <c r="D12" s="44">
        <v>0.1</v>
      </c>
      <c r="E12" s="44">
        <v>0.15</v>
      </c>
      <c r="F12" s="45">
        <v>0.12</v>
      </c>
      <c r="G12" s="167"/>
    </row>
    <row r="13" spans="1:7" x14ac:dyDescent="0.25">
      <c r="A13" s="167"/>
      <c r="B13" s="38" t="s">
        <v>66</v>
      </c>
      <c r="C13" s="39"/>
      <c r="D13" s="40">
        <v>0.03</v>
      </c>
      <c r="E13" s="40">
        <v>7.0000000000000007E-2</v>
      </c>
      <c r="F13" s="41">
        <v>0.05</v>
      </c>
      <c r="G13" s="167"/>
    </row>
    <row r="14" spans="1:7" x14ac:dyDescent="0.25">
      <c r="A14" s="167"/>
      <c r="B14" s="42" t="s">
        <v>76</v>
      </c>
      <c r="C14" s="43"/>
      <c r="D14" s="44">
        <v>0.05</v>
      </c>
      <c r="E14" s="44">
        <v>0.1</v>
      </c>
      <c r="F14" s="45">
        <v>7.0000000000000007E-2</v>
      </c>
      <c r="G14" s="167"/>
    </row>
    <row r="15" spans="1:7" x14ac:dyDescent="0.25">
      <c r="A15" s="167"/>
      <c r="B15" s="38" t="s">
        <v>145</v>
      </c>
      <c r="C15" s="39"/>
      <c r="D15" s="40">
        <v>0.05</v>
      </c>
      <c r="E15" s="40">
        <v>0.1</v>
      </c>
      <c r="F15" s="41">
        <v>7.0000000000000007E-2</v>
      </c>
      <c r="G15" s="167"/>
    </row>
    <row r="16" spans="1:7" x14ac:dyDescent="0.25">
      <c r="A16" s="167"/>
      <c r="B16" s="42" t="s">
        <v>89</v>
      </c>
      <c r="C16" s="43"/>
      <c r="D16" s="44">
        <v>0</v>
      </c>
      <c r="E16" s="44">
        <v>0.02</v>
      </c>
      <c r="F16" s="45">
        <v>0.01</v>
      </c>
      <c r="G16" s="167"/>
    </row>
    <row r="17" spans="1:7" x14ac:dyDescent="0.25">
      <c r="A17" s="167"/>
      <c r="B17" s="38" t="s">
        <v>94</v>
      </c>
      <c r="C17" s="39"/>
      <c r="D17" s="40">
        <v>0.03</v>
      </c>
      <c r="E17" s="40">
        <v>7.0000000000000007E-2</v>
      </c>
      <c r="F17" s="41">
        <v>0.05</v>
      </c>
      <c r="G17" s="167"/>
    </row>
    <row r="18" spans="1:7" x14ac:dyDescent="0.25">
      <c r="A18" s="167"/>
      <c r="B18" s="42" t="s">
        <v>177</v>
      </c>
      <c r="C18" s="43"/>
      <c r="D18" s="44">
        <v>0.02</v>
      </c>
      <c r="E18" s="44">
        <v>7.0000000000000007E-2</v>
      </c>
      <c r="F18" s="45">
        <v>0.05</v>
      </c>
      <c r="G18" s="167"/>
    </row>
    <row r="19" spans="1:7" x14ac:dyDescent="0.25">
      <c r="A19" s="167"/>
      <c r="B19" s="38" t="s">
        <v>114</v>
      </c>
      <c r="C19" s="39"/>
      <c r="D19" s="40">
        <v>0.01</v>
      </c>
      <c r="E19" s="40">
        <v>0.03</v>
      </c>
      <c r="F19" s="41">
        <v>0.02</v>
      </c>
      <c r="G19" s="167"/>
    </row>
    <row r="20" spans="1:7" x14ac:dyDescent="0.25">
      <c r="A20" s="167"/>
      <c r="B20" s="42" t="s">
        <v>121</v>
      </c>
      <c r="C20" s="43"/>
      <c r="D20" s="44">
        <v>0.05</v>
      </c>
      <c r="E20" s="44">
        <v>0.1</v>
      </c>
      <c r="F20" s="45">
        <v>7.0000000000000007E-2</v>
      </c>
      <c r="G20" s="167"/>
    </row>
    <row r="21" spans="1:7" x14ac:dyDescent="0.25">
      <c r="A21" s="167"/>
      <c r="B21" s="38" t="s">
        <v>124</v>
      </c>
      <c r="C21" s="39"/>
      <c r="D21" s="40">
        <v>0.05</v>
      </c>
      <c r="E21" s="40">
        <v>0.1</v>
      </c>
      <c r="F21" s="41">
        <v>7.0000000000000007E-2</v>
      </c>
      <c r="G21" s="167"/>
    </row>
    <row r="22" spans="1:7" x14ac:dyDescent="0.25">
      <c r="A22" s="167"/>
      <c r="B22" s="42" t="s">
        <v>178</v>
      </c>
      <c r="C22" s="43"/>
      <c r="D22" s="44">
        <v>0</v>
      </c>
      <c r="E22" s="44">
        <v>0.05</v>
      </c>
      <c r="F22" s="45">
        <v>0.03</v>
      </c>
      <c r="G22" s="167"/>
    </row>
    <row r="23" spans="1:7" x14ac:dyDescent="0.25">
      <c r="A23" s="167"/>
      <c r="B23" s="38" t="s">
        <v>135</v>
      </c>
      <c r="C23" s="39"/>
      <c r="D23" s="40">
        <v>0.01</v>
      </c>
      <c r="E23" s="40">
        <v>0.01</v>
      </c>
      <c r="F23" s="41">
        <v>0.01</v>
      </c>
      <c r="G23" s="167"/>
    </row>
    <row r="24" spans="1:7" x14ac:dyDescent="0.25">
      <c r="A24" s="167"/>
      <c r="B24" s="180"/>
      <c r="C24" s="181"/>
      <c r="D24" s="181"/>
      <c r="E24" s="181"/>
      <c r="F24" s="182"/>
      <c r="G24" s="167"/>
    </row>
    <row r="25" spans="1:7" ht="33" customHeight="1" x14ac:dyDescent="0.25">
      <c r="A25" s="167"/>
      <c r="B25" s="189" t="s">
        <v>167</v>
      </c>
      <c r="C25" s="190"/>
      <c r="D25" s="190"/>
      <c r="E25" s="190"/>
      <c r="F25" s="191"/>
      <c r="G25" s="167"/>
    </row>
    <row r="26" spans="1:7" x14ac:dyDescent="0.25">
      <c r="A26" s="167"/>
      <c r="B26" s="180"/>
      <c r="C26" s="181"/>
      <c r="D26" s="181"/>
      <c r="E26" s="181"/>
      <c r="F26" s="182"/>
      <c r="G26" s="167"/>
    </row>
    <row r="27" spans="1:7" ht="15.75" x14ac:dyDescent="0.25">
      <c r="A27" s="167"/>
      <c r="B27" s="186" t="s">
        <v>168</v>
      </c>
      <c r="C27" s="187"/>
      <c r="D27" s="187"/>
      <c r="E27" s="187"/>
      <c r="F27" s="188"/>
      <c r="G27" s="167"/>
    </row>
    <row r="28" spans="1:7" x14ac:dyDescent="0.25">
      <c r="A28" s="167"/>
      <c r="B28" s="180"/>
      <c r="C28" s="181"/>
      <c r="D28" s="181"/>
      <c r="E28" s="181"/>
      <c r="F28" s="182"/>
      <c r="G28" s="167"/>
    </row>
    <row r="29" spans="1:7" ht="59.25" customHeight="1" x14ac:dyDescent="0.25">
      <c r="A29" s="167"/>
      <c r="B29" s="189" t="s">
        <v>255</v>
      </c>
      <c r="C29" s="190"/>
      <c r="D29" s="190"/>
      <c r="E29" s="190"/>
      <c r="F29" s="191"/>
      <c r="G29" s="167"/>
    </row>
    <row r="30" spans="1:7" x14ac:dyDescent="0.25">
      <c r="A30" s="167"/>
      <c r="B30" s="180"/>
      <c r="C30" s="181"/>
      <c r="D30" s="181"/>
      <c r="E30" s="181"/>
      <c r="F30" s="182"/>
      <c r="G30" s="167"/>
    </row>
    <row r="31" spans="1:7" ht="49.5" customHeight="1" x14ac:dyDescent="0.25">
      <c r="A31" s="167"/>
      <c r="B31" s="189" t="s">
        <v>175</v>
      </c>
      <c r="C31" s="190"/>
      <c r="D31" s="190"/>
      <c r="E31" s="190"/>
      <c r="F31" s="191"/>
      <c r="G31" s="167"/>
    </row>
    <row r="32" spans="1:7" x14ac:dyDescent="0.25">
      <c r="A32" s="167"/>
      <c r="B32" s="180"/>
      <c r="C32" s="181"/>
      <c r="D32" s="181"/>
      <c r="E32" s="181"/>
      <c r="F32" s="182"/>
      <c r="G32" s="167"/>
    </row>
    <row r="33" spans="1:7" ht="17.25" x14ac:dyDescent="0.25">
      <c r="A33" s="167"/>
      <c r="B33" s="195" t="s">
        <v>176</v>
      </c>
      <c r="C33" s="187"/>
      <c r="D33" s="187"/>
      <c r="E33" s="187"/>
      <c r="F33" s="188"/>
      <c r="G33" s="167"/>
    </row>
    <row r="34" spans="1:7" x14ac:dyDescent="0.25">
      <c r="A34" s="167"/>
      <c r="B34" s="180"/>
      <c r="C34" s="181"/>
      <c r="D34" s="181"/>
      <c r="E34" s="181"/>
      <c r="F34" s="182"/>
      <c r="G34" s="167"/>
    </row>
    <row r="35" spans="1:7" ht="46.5" customHeight="1" x14ac:dyDescent="0.25">
      <c r="A35" s="167"/>
      <c r="B35" s="189" t="s">
        <v>169</v>
      </c>
      <c r="C35" s="190"/>
      <c r="D35" s="190"/>
      <c r="E35" s="190"/>
      <c r="F35" s="191"/>
      <c r="G35" s="167"/>
    </row>
    <row r="36" spans="1:7" ht="15.75" thickBot="1" x14ac:dyDescent="0.3">
      <c r="A36" s="167"/>
      <c r="B36" s="183"/>
      <c r="C36" s="184"/>
      <c r="D36" s="184"/>
      <c r="E36" s="184"/>
      <c r="F36" s="185"/>
      <c r="G36" s="167"/>
    </row>
    <row r="37" spans="1:7" ht="15.75" thickTop="1" x14ac:dyDescent="0.25"/>
  </sheetData>
  <sheetProtection selectLockedCells="1"/>
  <mergeCells count="19">
    <mergeCell ref="B35:F35"/>
    <mergeCell ref="B29:F29"/>
    <mergeCell ref="B25:F25"/>
    <mergeCell ref="A1:A36"/>
    <mergeCell ref="B32:F32"/>
    <mergeCell ref="B34:F34"/>
    <mergeCell ref="B36:F36"/>
    <mergeCell ref="G1:G36"/>
    <mergeCell ref="B1:F1"/>
    <mergeCell ref="B27:F27"/>
    <mergeCell ref="B31:F31"/>
    <mergeCell ref="B3:F3"/>
    <mergeCell ref="B4:C4"/>
    <mergeCell ref="B24:F24"/>
    <mergeCell ref="B26:F26"/>
    <mergeCell ref="B28:F28"/>
    <mergeCell ref="B30:F30"/>
    <mergeCell ref="B2:F2"/>
    <mergeCell ref="B33:F3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Compass Spending Plan</vt:lpstr>
      <vt:lpstr>Spending Plan Tracker</vt:lpstr>
      <vt:lpstr>Category Descriptions</vt:lpstr>
      <vt:lpstr>Percentage Guide</vt:lpstr>
      <vt:lpstr>'Category Descriptions'!Print_Area</vt:lpstr>
      <vt:lpstr>'Compass Spending Plan'!Print_Area</vt:lpstr>
      <vt:lpstr>'Percentage Guide'!Print_Area</vt:lpstr>
      <vt:lpstr>'Spending Plan Tracker'!Print_Area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Maverick Martin</dc:creator>
  <cp:lastModifiedBy>Wayne deLeeuw</cp:lastModifiedBy>
  <cp:lastPrinted>2012-10-26T18:26:23Z</cp:lastPrinted>
  <dcterms:created xsi:type="dcterms:W3CDTF">2012-10-25T18:40:31Z</dcterms:created>
  <dcterms:modified xsi:type="dcterms:W3CDTF">2019-01-15T18:44:11Z</dcterms:modified>
</cp:coreProperties>
</file>